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rol" sheetId="1" state="visible" r:id="rId3"/>
    <sheet name="Inventário" sheetId="2" state="visible" r:id="rId4"/>
    <sheet name="Passos" sheetId="3" state="visible" r:id="rId5"/>
    <sheet name="RIMA" sheetId="4" state="visible" r:id="rId6"/>
    <sheet name="Matriz" sheetId="5" state="visible" r:id="rId7"/>
    <sheet name="Como usa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<sst xmlns="http://schemas.openxmlformats.org/spreadsheetml/2006/main" count="190" uniqueCount="143">
  <si>
    <t xml:space="preserve">Farol: uma semana anotada</t>
  </si>
  <si>
    <t xml:space="preserve">Anote tudo o que fez, no fim de cada dia. Células amarelas são para preencher. O resumo por categoria calcula sozinho. Primeira vez? Veja a aba Como usar.</t>
  </si>
  <si>
    <t xml:space="preserve">Dia</t>
  </si>
  <si>
    <t xml:space="preserve">Atividade</t>
  </si>
  <si>
    <t xml:space="preserve">Início</t>
  </si>
  <si>
    <t xml:space="preserve">Duração (h)</t>
  </si>
  <si>
    <t xml:space="preserve">Categoria</t>
  </si>
  <si>
    <t xml:space="preserve">Horas na semana</t>
  </si>
  <si>
    <t xml:space="preserve">% do total</t>
  </si>
  <si>
    <t xml:space="preserve">Segunda</t>
  </si>
  <si>
    <t xml:space="preserve">Recuperar quem desistiu no checkout (exemplo, apague)</t>
  </si>
  <si>
    <t xml:space="preserve">09:00</t>
  </si>
  <si>
    <t xml:space="preserve">Comercial</t>
  </si>
  <si>
    <t xml:space="preserve">Conteúdo</t>
  </si>
  <si>
    <t xml:space="preserve">Aluno</t>
  </si>
  <si>
    <t xml:space="preserve">Tráfego</t>
  </si>
  <si>
    <t xml:space="preserve">Financeiro</t>
  </si>
  <si>
    <t xml:space="preserve">Gestão</t>
  </si>
  <si>
    <t xml:space="preserve">Total</t>
  </si>
  <si>
    <t xml:space="preserve">O que entra em cada categoria</t>
  </si>
  <si>
    <t xml:space="preserve">Vender. DMs e comentários de quem quer comprar, checkout, call de venda, parceria.</t>
  </si>
  <si>
    <t xml:space="preserve">Atrair. Roteiro, gravação, posts, carrosséis, cortes, stories.</t>
  </si>
  <si>
    <t xml:space="preserve">Entregar e dar suporte a quem já comprou. Aula, mentoria, dúvidas, acesso.</t>
  </si>
  <si>
    <t xml:space="preserve">Anúncio. Criativos, campanhas, métricas, páginas de captura.</t>
  </si>
  <si>
    <t xml:space="preserve">Dinheiro. Cobrança, parcelas, relatório de vendas, notas.</t>
  </si>
  <si>
    <t xml:space="preserve">Time e organização. Reunião, arquivos, planejamento.</t>
  </si>
  <si>
    <t xml:space="preserve">Horas no dia</t>
  </si>
  <si>
    <t xml:space="preserve">Terça</t>
  </si>
  <si>
    <t xml:space="preserve">Quarta</t>
  </si>
  <si>
    <t xml:space="preserve">Quinta</t>
  </si>
  <si>
    <t xml:space="preserve">Sexta</t>
  </si>
  <si>
    <t xml:space="preserve">Sábado</t>
  </si>
  <si>
    <t xml:space="preserve">Domingo</t>
  </si>
  <si>
    <t xml:space="preserve">Dica: comece o nome da atividade sempre do mesmo jeito.</t>
  </si>
  <si>
    <t xml:space="preserve">O Inventário soma as horas pelo começo do nome.</t>
  </si>
  <si>
    <t xml:space="preserve">Inventário de processos</t>
  </si>
  <si>
    <t xml:space="preserve">Junte as linhas do Farol em processos. Só o que se repete do mesmo jeito vai para Passos e RIMA. O que não se repete, você acelera com IA.</t>
  </si>
  <si>
    <t xml:space="preserve">Processo</t>
  </si>
  <si>
    <t xml:space="preserve">Como a atividade começa no Farol (a planilha soma tudo que começa assim)</t>
  </si>
  <si>
    <t xml:space="preserve">Repete toda semana? (sim/não)</t>
  </si>
  <si>
    <t xml:space="preserve">Horas/semana (do Farol)</t>
  </si>
  <si>
    <t xml:space="preserve">Categoria (do Farol)</t>
  </si>
  <si>
    <t xml:space="preserve">Quem faz hoje</t>
  </si>
  <si>
    <t xml:space="preserve">Observação</t>
  </si>
  <si>
    <t xml:space="preserve">Recuperar quem desistiu no checkout</t>
  </si>
  <si>
    <t xml:space="preserve">sim</t>
  </si>
  <si>
    <t xml:space="preserve">eu</t>
  </si>
  <si>
    <t xml:space="preserve">exemplo: a Hotmart avisa, mas eu só chamo quando sobra tempo</t>
  </si>
  <si>
    <t xml:space="preserve">Horas e categoria vêm sozinhas: a planilha soma as linhas do Farol que começam com o texto da coluna B. Escreva igualzinho ao Farol.</t>
  </si>
  <si>
    <t xml:space="preserve">Processo que não se repete (uma página de captura, um evento) não vai para o RIMA. Ele não é para automatizar, é para fazer mais rápido com IA.</t>
  </si>
  <si>
    <t xml:space="preserve">Passos: o processo escrito</t>
  </si>
  <si>
    <t xml:space="preserve">Escreva cada processo como se fosse ensinar um estagiário. Um passo por linha, até 8. Conseguiu escrever? Então a pergunta I do RIMA é sim. Travou? O processo ainda não existe no papel.</t>
  </si>
  <si>
    <t xml:space="preserve">Nº</t>
  </si>
  <si>
    <t xml:space="preserve">Passo: o que acontece</t>
  </si>
  <si>
    <t xml:space="preserve">Quem faz</t>
  </si>
  <si>
    <t xml:space="preserve">Onde a informação está (WhatsApp, Hotmart, planilha, Instagram, Drive...)</t>
  </si>
  <si>
    <t xml:space="preserve">A Hotmart avisa que a pessoa desistiu no checkout: nome, WhatsApp e produto.</t>
  </si>
  <si>
    <t xml:space="preserve">Hotmart (sozinha)</t>
  </si>
  <si>
    <t xml:space="preserve">Hotmart</t>
  </si>
  <si>
    <t xml:space="preserve">Mandar mensagem no WhatsApp em até 1 hora, pelo nome, citando o produto.</t>
  </si>
  <si>
    <t xml:space="preserve">Júlia</t>
  </si>
  <si>
    <t xml:space="preserve">WhatsApp</t>
  </si>
  <si>
    <t xml:space="preserve">Ler a resposta e quebrar a objeção (preço, tempo, "funciona para mim?") com as respostas prontas.</t>
  </si>
  <si>
    <t xml:space="preserve">WhatsApp + doc de objeções no Drive</t>
  </si>
  <si>
    <t xml:space="preserve">Mandar o link do checkout de novo ou gerar um Pix novo.</t>
  </si>
  <si>
    <t xml:space="preserve">Se não respondeu em 24 horas, mandar um lembrete curto.</t>
  </si>
  <si>
    <t xml:space="preserve">Pedido de desconto fora da regra ou dúvida de saúde: passar para um humano.</t>
  </si>
  <si>
    <t xml:space="preserve">Filtro RIMA</t>
  </si>
  <si>
    <t xml:space="preserve">Responda sim ou não. A decisão calcula sozinha: 4 sim = automatiza; 3 = automatiza a parte que passou; 2 ou menos = arruma o processo antes. Os processos vêm da aba Passos.</t>
  </si>
  <si>
    <t xml:space="preserve">Processo (vem da aba Passos)</t>
  </si>
  <si>
    <t xml:space="preserve">Passos escritos (aba Passos)</t>
  </si>
  <si>
    <t xml:space="preserve">R. Repete toda semana do mesmo jeito?</t>
  </si>
  <si>
    <t xml:space="preserve">I. Conseguiu escrever os passos na aba Passos? Então é sim.</t>
  </si>
  <si>
    <t xml:space="preserve">M. Se sair errado, você percebe e corrige antes de chegar no aluno ou no lead?</t>
  </si>
  <si>
    <t xml:space="preserve">A. A informação está num sistema que conecta (Hotmart, planilha, WhatsApp Business) e não em print, áudio ou papel?</t>
  </si>
  <si>
    <t xml:space="preserve">Precisa interpretar contexto antes de agir? (quinta pergunta)</t>
  </si>
  <si>
    <t xml:space="preserve">Total de sim</t>
  </si>
  <si>
    <t xml:space="preserve">Decisão</t>
  </si>
  <si>
    <t xml:space="preserve">Com IA ou só regra?</t>
  </si>
  <si>
    <t xml:space="preserve">Por quê (uma frase)</t>
  </si>
  <si>
    <t xml:space="preserve">exemplo: Hotmart avisa e WhatsApp tem API</t>
  </si>
  <si>
    <t xml:space="preserve">Precisa interpretar o que a pessoa disse antes de agir? Então é IA. Se não precisa, uma regra simples resolve: custa menos e erra menos.</t>
  </si>
  <si>
    <t xml:space="preserve">Dúvida de saúde, desconto fora da regra e conversa difícil: a IA passa para um humano.</t>
  </si>
  <si>
    <t xml:space="preserve">Matriz esforço × impacto</t>
  </si>
  <si>
    <t xml:space="preserve">Impacto = custo do processo por semana + receita que ele destrava. Esforço: 1 = faz numa tarde; 5 = precisa contratar alguém.</t>
  </si>
  <si>
    <t xml:space="preserve">Valor da minha hora (R$)</t>
  </si>
  <si>
    <t xml:space="preserve">Conta: faturamento do mês ÷ horas trabalhadas no mês.</t>
  </si>
  <si>
    <t xml:space="preserve">Processo (escolha na lista do RIMA)</t>
  </si>
  <si>
    <t xml:space="preserve">Horas/semana (do Inventário)</t>
  </si>
  <si>
    <t xml:space="preserve">Custo do processo (R$/sem)</t>
  </si>
  <si>
    <t xml:space="preserve">Receita destravada (R$/sem, estimativa)</t>
  </si>
  <si>
    <t xml:space="preserve">Impacto (R$/sem)</t>
  </si>
  <si>
    <t xml:space="preserve">Esforço (1 a 5)</t>
  </si>
  <si>
    <t xml:space="preserve">Faz ou contrata</t>
  </si>
  <si>
    <t xml:space="preserve">Passou no RIMA? (do RIMA)</t>
  </si>
  <si>
    <t xml:space="preserve">Projeto (construir / produzir / rotina)</t>
  </si>
  <si>
    <t xml:space="preserve">Ordem (caminho em Z)</t>
  </si>
  <si>
    <t xml:space="preserve">Data da primeira revisão</t>
  </si>
  <si>
    <t xml:space="preserve">Apelido curto (aparece no gráfico)</t>
  </si>
  <si>
    <t xml:space="preserve">Rótulo no gráfico (calcula sozinho)</t>
  </si>
  <si>
    <t xml:space="preserve">Impacto no gráfico (calcula sozinho)</t>
  </si>
  <si>
    <t xml:space="preserve">faz</t>
  </si>
  <si>
    <t xml:space="preserve">rotina</t>
  </si>
  <si>
    <t xml:space="preserve">Checkout</t>
  </si>
  <si>
    <t xml:space="preserve">Caminho em Z: comece no canto de cima à esquerda (impacto alto, esforço baixo). Depois vá para o canto de cima à direita. Depois o de baixo à esquerda. Por último, o de baixo à direita.</t>
  </si>
  <si>
    <t xml:space="preserve">Marque 1, 2 e 3 na coluna Ordem. O número aparece no gráfico, do lado do apelido.</t>
  </si>
  <si>
    <t xml:space="preserve">Receita destravada é estimativa: chute baixo e confira depois de quatro semanas. Toda sexta, volte aqui: o que ficou resolvido sai e o próximo da fila entra.</t>
  </si>
  <si>
    <t xml:space="preserve">Como usar esta planilha</t>
  </si>
  <si>
    <t xml:space="preserve">Para quem vende curso, mentoria ou consultoria pelo digital. O rascunho leva uns 30 minutos. A versão de verdade vem de uma semana anotada.</t>
  </si>
  <si>
    <t xml:space="preserve">Células amarelas: você preenche. Células cinza: calculam sozinhas. Não mexa nelas.</t>
  </si>
  <si>
    <t xml:space="preserve">PASSO 1. FAROL</t>
  </si>
  <si>
    <t xml:space="preserve">Anote tudo o que você fez na semana. Faça isso no fim de cada dia, e não de cabeça na sexta.</t>
  </si>
  <si>
    <t xml:space="preserve">Escreva a atividade, a hora que começou e quanto tempo levou. Meia hora é 0,5. Vinte minutos é 0,3.</t>
  </si>
  <si>
    <t xml:space="preserve">Escolha a categoria: Comercial, Conteúdo, Aluno, Tráfego, Financeiro ou Gestão. O resumo ao lado soma sozinho.</t>
  </si>
  <si>
    <t xml:space="preserve">Aluno é tudo de quem já comprou: aula, mentoria, dúvida e suporte.</t>
  </si>
  <si>
    <t xml:space="preserve">Comece o nome da atividade sempre do mesmo jeito. Escreva "Responder DMs e comentários" toda vez, e não um nome diferente por dia.</t>
  </si>
  <si>
    <t xml:space="preserve">PASSO 2. INVENTÁRIO</t>
  </si>
  <si>
    <t xml:space="preserve">Junte o que se repete. Atividades parecidas viram um processo.</t>
  </si>
  <si>
    <t xml:space="preserve">Na coluna B, escreva como a atividade começa no Farol. As horas e a categoria aparecem sozinhas.</t>
  </si>
  <si>
    <t xml:space="preserve">O que não se repete, como uma página de captura ou um evento, não é para automatizar. É para fazer mais rápido com IA.</t>
  </si>
  <si>
    <t xml:space="preserve">PASSO 3. PASSOS</t>
  </si>
  <si>
    <t xml:space="preserve">Escolha o processo na lista e escreva como ele acontece, como se fosse ensinar um estagiário. Um passo por linha, até 8.</t>
  </si>
  <si>
    <t xml:space="preserve">Diga quem faz cada passo e onde a informação está: WhatsApp, Hotmart, planilha, Instagram, Drive.</t>
  </si>
  <si>
    <t xml:space="preserve">Conseguiu escrever? Então a pergunta I do RIMA é sim. Travou? O processo ainda não existe no papel. Arrume antes de automatizar.</t>
  </si>
  <si>
    <t xml:space="preserve">PASSO 4. RIMA</t>
  </si>
  <si>
    <t xml:space="preserve">Os processos que você escreveu em Passos aparecem sozinhos aqui. Responda sim ou não.</t>
  </si>
  <si>
    <t xml:space="preserve">I. Conseguiu escrever os passos?</t>
  </si>
  <si>
    <t xml:space="preserve">A. A informação está num sistema que conecta com outro, como Hotmart, planilha e WhatsApp Business? Ou está em print, áudio e papel?</t>
  </si>
  <si>
    <t xml:space="preserve">4 sim: automatiza. 3 sim: automatiza a parte que passou. 2 ou menos: arruma o processo antes, ou deixa com você.</t>
  </si>
  <si>
    <t xml:space="preserve">A quinta pergunta: precisa interpretar o que a pessoa disse antes de agir? Então é IA. Se não precisa, uma regra simples resolve. É mais barato e erra menos.</t>
  </si>
  <si>
    <t xml:space="preserve">PASSO 5. MATRIZ</t>
  </si>
  <si>
    <t xml:space="preserve">Coloque o valor da sua hora em B3. A conta é o que você fatura no mês dividido pelas horas que trabalha no mês.</t>
  </si>
  <si>
    <t xml:space="preserve">Na coluna A, escolha os processos que passaram no RIMA. As horas vêm sozinhas do Inventário.</t>
  </si>
  <si>
    <t xml:space="preserve">Receita destravada é o dinheiro que entra a mais quando o processo melhora. Uma venda recuperada, uma call a mais. É estimativa: chute baixo.</t>
  </si>
  <si>
    <t xml:space="preserve">Esforço vai de 1 a 5. 1 é algo que você faz numa tarde. 5 é algo para contratar alguém.</t>
  </si>
  <si>
    <t xml:space="preserve">No gráfico, siga o caminho em Z. Comece no canto de cima à esquerda: impacto alto e esforço baixo. Depois o canto de cima à direita. Por último, o de baixo à direita.</t>
  </si>
  <si>
    <t xml:space="preserve">Marque 1, 2 e 3 na coluna Ordem. Esses são os seus três primeiros processos.</t>
  </si>
  <si>
    <t xml:space="preserve">TODA SEXTA</t>
  </si>
  <si>
    <t xml:space="preserve">Volte na Matriz. O que ficou resolvido sai. O próximo da fila entra.</t>
  </si>
  <si>
    <t xml:space="preserve">Anote quanto tempo o processo levava antes. Depois de automatizar, anote de novo por duas semanas. Sem ganho, ajuste ou volte atrás.</t>
  </si>
  <si>
    <t xml:space="preserve">CUIDADO COM DADOS</t>
  </si>
  <si>
    <t xml:space="preserve">Para preencher com ajuda da IA, ela não precisa de nome de aluno nem de lead. Escreva "aluna A" ou "lead 3".</t>
  </si>
  <si>
    <t xml:space="preserve">Dúvida de saúde, desconto fora da regra e conversa difícil ficam com uma pessoa do time.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</si>
</sst>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%"/>
    <numFmt numFmtId="167" formatCode="&quot;R$ &quot;#,##0"/>
    <numFmt numFmtId="168" formatCode="dd/mm/yyyy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1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4213D"/>
      <name val="Arial"/>
      <family val="0"/>
      <charset val="1"/>
    </font>
    <font>
      <b val="true"/>
      <sz val="18"/>
      <color rgb="FF000000"/>
      <name val="Calibri"/>
      <family val="2"/>
    </font>
    <font>
      <sz val="9"/>
      <color rgb="FF000000"/>
      <name val="Arial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4213D"/>
        <bgColor rgb="FF003366"/>
      </patternFill>
    </fill>
    <fill>
      <patternFill patternType="solid">
        <fgColor rgb="FFFFF7E0"/>
        <bgColor rgb="FFF2F2F2"/>
      </patternFill>
    </fill>
    <fill>
      <patternFill patternType="solid">
        <fgColor rgb="FFF2F2F2"/>
        <bgColor rgb="FFFFF7E0"/>
      </patternFill>
    </fill>
    <fill>
      <patternFill patternType="solid">
        <fgColor rgb="FFE3E8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2F2F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7E0"/>
      <rgbColor rgb="FFE3E8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Impacto × esforço: siga o caminho em Z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Matriz!$M$6</c:f>
              <c:strCache>
                <c:ptCount val="1"/>
                <c:pt idx="0">
                  <c:v>Checkout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Matriz!$F$6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Matriz!$N$6</c:f>
              <c:numCache>
                <c:formatCode>"R$ "#,##0</c:formatCode>
                <c:ptCount val="1"/>
                <c:pt idx="0">
                  <c:v>300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Matriz!$M$7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Matriz!$F$7</c:f>
              <c:numCache>
                <c:formatCode>General</c:formatCode>
                <c:ptCount val="1"/>
              </c:numCache>
            </c:numRef>
          </c:xVal>
          <c:yVal>
            <c:numRef>
              <c:f>Matriz!$N$7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2"/>
          <c:order val="2"/>
          <c:tx>
            <c:strRef>
              <c:f>Matriz!$M$8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Matriz!$F$8</c:f>
              <c:numCache>
                <c:formatCode>General</c:formatCode>
                <c:ptCount val="1"/>
              </c:numCache>
            </c:numRef>
          </c:xVal>
          <c:yVal>
            <c:numRef>
              <c:f>Matriz!$N$8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3"/>
          <c:order val="3"/>
          <c:tx>
            <c:strRef>
              <c:f>Matriz!$M$9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Matriz!$F$9</c:f>
              <c:numCache>
                <c:formatCode>General</c:formatCode>
                <c:ptCount val="1"/>
              </c:numCache>
            </c:numRef>
          </c:xVal>
          <c:yVal>
            <c:numRef>
              <c:f>Matriz!$N$9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4"/>
          <c:order val="4"/>
          <c:tx>
            <c:strRef>
              <c:f>Matriz!$M$10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Matriz!$F$10</c:f>
              <c:numCache>
                <c:formatCode>General</c:formatCode>
                <c:ptCount val="1"/>
              </c:numCache>
            </c:numRef>
          </c:xVal>
          <c:yVal>
            <c:numRef>
              <c:f>Matriz!$N$10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5"/>
          <c:order val="5"/>
          <c:tx>
            <c:strRef>
              <c:f>Matriz!$M$11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Matriz!$F$11</c:f>
              <c:numCache>
                <c:formatCode>General</c:formatCode>
                <c:ptCount val="1"/>
              </c:numCache>
            </c:numRef>
          </c:xVal>
          <c:yVal>
            <c:numRef>
              <c:f>Matriz!$N$11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6"/>
          <c:order val="6"/>
          <c:tx>
            <c:strRef>
              <c:f>Matriz!$M$12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Matriz!$F$12</c:f>
              <c:numCache>
                <c:formatCode>General</c:formatCode>
                <c:ptCount val="1"/>
              </c:numCache>
            </c:numRef>
          </c:xVal>
          <c:yVal>
            <c:numRef>
              <c:f>Matriz!$N$12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7"/>
          <c:order val="7"/>
          <c:tx>
            <c:strRef>
              <c:f>Matriz!$M$13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Matriz!$F$13</c:f>
              <c:numCache>
                <c:formatCode>General</c:formatCode>
                <c:ptCount val="1"/>
              </c:numCache>
            </c:numRef>
          </c:xVal>
          <c:yVal>
            <c:numRef>
              <c:f>Matriz!$N$13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8"/>
          <c:order val="8"/>
          <c:tx>
            <c:strRef>
              <c:f>Matriz!$M$14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Matriz!$F$14</c:f>
              <c:numCache>
                <c:formatCode>General</c:formatCode>
                <c:ptCount val="1"/>
              </c:numCache>
            </c:numRef>
          </c:xVal>
          <c:yVal>
            <c:numRef>
              <c:f>Matriz!$N$14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9"/>
          <c:order val="9"/>
          <c:tx>
            <c:strRef>
              <c:f>Matriz!$M$15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Matriz!$F$15</c:f>
              <c:numCache>
                <c:formatCode>General</c:formatCode>
                <c:ptCount val="1"/>
              </c:numCache>
            </c:numRef>
          </c:xVal>
          <c:yVal>
            <c:numRef>
              <c:f>Matriz!$N$15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0"/>
          <c:order val="10"/>
          <c:tx>
            <c:strRef>
              <c:f>Matriz!$M$16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Matriz!$F$16</c:f>
              <c:numCache>
                <c:formatCode>General</c:formatCode>
                <c:ptCount val="1"/>
              </c:numCache>
            </c:numRef>
          </c:xVal>
          <c:yVal>
            <c:numRef>
              <c:f>Matriz!$N$16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1"/>
          <c:order val="11"/>
          <c:tx>
            <c:strRef>
              <c:f>Matriz!$M$17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Matriz!$F$17</c:f>
              <c:numCache>
                <c:formatCode>General</c:formatCode>
                <c:ptCount val="1"/>
              </c:numCache>
            </c:numRef>
          </c:xVal>
          <c:yVal>
            <c:numRef>
              <c:f>Matriz!$N$17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2"/>
          <c:order val="12"/>
          <c:tx>
            <c:strRef>
              <c:f>Matriz!$M$18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Matriz!$F$18</c:f>
              <c:numCache>
                <c:formatCode>General</c:formatCode>
                <c:ptCount val="1"/>
              </c:numCache>
            </c:numRef>
          </c:xVal>
          <c:yVal>
            <c:numRef>
              <c:f>Matriz!$N$18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3"/>
          <c:order val="13"/>
          <c:tx>
            <c:strRef>
              <c:f>Matriz!$M$19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Matriz!$F$19</c:f>
              <c:numCache>
                <c:formatCode>General</c:formatCode>
                <c:ptCount val="1"/>
              </c:numCache>
            </c:numRef>
          </c:xVal>
          <c:yVal>
            <c:numRef>
              <c:f>Matriz!$N$19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4"/>
          <c:order val="14"/>
          <c:tx>
            <c:strRef>
              <c:f>Matriz!$M$20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Matriz!$F$20</c:f>
              <c:numCache>
                <c:formatCode>General</c:formatCode>
                <c:ptCount val="1"/>
              </c:numCache>
            </c:numRef>
          </c:xVal>
          <c:yVal>
            <c:numRef>
              <c:f>Matriz!$N$20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5"/>
          <c:order val="15"/>
          <c:tx>
            <c:strRef>
              <c:f>Matriz!$M$21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Matriz!$F$21</c:f>
              <c:numCache>
                <c:formatCode>General</c:formatCode>
                <c:ptCount val="1"/>
              </c:numCache>
            </c:numRef>
          </c:xVal>
          <c:yVal>
            <c:numRef>
              <c:f>Matriz!$N$21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6"/>
          <c:order val="16"/>
          <c:tx>
            <c:strRef>
              <c:f>Matriz!$M$22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Matriz!$F$22</c:f>
              <c:numCache>
                <c:formatCode>General</c:formatCode>
                <c:ptCount val="1"/>
              </c:numCache>
            </c:numRef>
          </c:xVal>
          <c:yVal>
            <c:numRef>
              <c:f>Matriz!$N$22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7"/>
          <c:order val="17"/>
          <c:tx>
            <c:strRef>
              <c:f>Matriz!$M$23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Matriz!$F$23</c:f>
              <c:numCache>
                <c:formatCode>General</c:formatCode>
                <c:ptCount val="1"/>
              </c:numCache>
            </c:numRef>
          </c:xVal>
          <c:yVal>
            <c:numRef>
              <c:f>Matriz!$N$23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8"/>
          <c:order val="18"/>
          <c:tx>
            <c:strRef>
              <c:f>Matriz!$M$24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Matriz!$F$24</c:f>
              <c:numCache>
                <c:formatCode>General</c:formatCode>
                <c:ptCount val="1"/>
              </c:numCache>
            </c:numRef>
          </c:xVal>
          <c:yVal>
            <c:numRef>
              <c:f>Matriz!$N$24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Matriz!$M$25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Matriz!$F$25</c:f>
              <c:numCache>
                <c:formatCode>General</c:formatCode>
                <c:ptCount val="1"/>
              </c:numCache>
            </c:numRef>
          </c:xVal>
          <c:yVal>
            <c:numRef>
              <c:f>Matriz!$N$25</c:f>
              <c:numCache>
                <c:formatCode>"R$ "#,##0</c:formatCode>
                <c:ptCount val="1"/>
              </c:numCache>
            </c:numRef>
          </c:yVal>
          <c:smooth val="0"/>
        </c:ser>
        <c:axId val="58143006"/>
        <c:axId val="62774045"/>
      </c:scatterChart>
      <c:valAx>
        <c:axId val="58143006"/>
        <c:scaling>
          <c:orientation val="minMax"/>
          <c:max val="6"/>
          <c:min val="0"/>
        </c:scaling>
        <c:delete val="0"/>
        <c:axPos val="b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Esforço (1 = faz numa tarde, 5 = contrata)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62774045"/>
        <c:crosses val="autoZero"/>
        <c:crossBetween val="midCat"/>
        <c:majorUnit val="1"/>
      </c:valAx>
      <c:valAx>
        <c:axId val="62774045"/>
        <c:scaling>
          <c:orientation val="minMax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Impacto (R$ por semana)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58143006"/>
        <c:crosses val="autoZero"/>
        <c:crossBetween val="midCat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8</xdr:col>
      <xdr:colOff>579240</xdr:colOff>
      <xdr:row>52</xdr:row>
      <xdr:rowOff>86400</xdr:rowOff>
    </xdr:to>
    <xdr:graphicFrame>
      <xdr:nvGraphicFramePr>
        <xdr:cNvPr id="1" name="Chart 1"/>
        <xdr:cNvGraphicFramePr/>
      </xdr:nvGraphicFramePr>
      <xdr:xfrm>
        <a:off x="0" y="5533920"/>
        <a:ext cx="10799640" cy="50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8" min="7" style="0" width="16"/>
    <col collapsed="false" customWidth="true" hidden="false" outlineLevel="0" max="9" min="9" style="0" width="11"/>
  </cols>
  <sheetData>
    <row r="1" customFormat="false" ht="18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G4" s="3" t="s">
        <v>6</v>
      </c>
      <c r="H4" s="3" t="s">
        <v>7</v>
      </c>
      <c r="I4" s="3" t="s">
        <v>8</v>
      </c>
    </row>
    <row r="5" customFormat="false" ht="15" hidden="false" customHeight="true" outlineLevel="0" collapsed="false">
      <c r="A5" s="4" t="s">
        <v>9</v>
      </c>
      <c r="B5" s="4" t="s">
        <v>10</v>
      </c>
      <c r="C5" s="4" t="s">
        <v>11</v>
      </c>
      <c r="D5" s="5" t="n">
        <v>0.5</v>
      </c>
      <c r="E5" s="4" t="s">
        <v>12</v>
      </c>
      <c r="G5" s="6" t="s">
        <v>12</v>
      </c>
      <c r="H5" s="7" t="n">
        <f aca="false">SUMIF($E$5:$E$84,G5,$D$5:$D$84)</f>
        <v>0.5</v>
      </c>
      <c r="I5" s="8" t="n">
        <f aca="false">IF($H$11=0,0,H5/$H$11)</f>
        <v>1</v>
      </c>
    </row>
    <row r="6" customFormat="false" ht="15" hidden="false" customHeight="true" outlineLevel="0" collapsed="false">
      <c r="A6" s="4"/>
      <c r="B6" s="4"/>
      <c r="C6" s="4"/>
      <c r="D6" s="5"/>
      <c r="E6" s="4"/>
      <c r="G6" s="6" t="s">
        <v>13</v>
      </c>
      <c r="H6" s="7" t="n">
        <f aca="false">SUMIF($E$5:$E$84,G6,$D$5:$D$84)</f>
        <v>0</v>
      </c>
      <c r="I6" s="8" t="n">
        <f aca="false">IF($H$11=0,0,H6/$H$11)</f>
        <v>0</v>
      </c>
    </row>
    <row r="7" customFormat="false" ht="15" hidden="false" customHeight="true" outlineLevel="0" collapsed="false">
      <c r="A7" s="4"/>
      <c r="B7" s="4"/>
      <c r="C7" s="4"/>
      <c r="D7" s="5"/>
      <c r="E7" s="4"/>
      <c r="G7" s="6" t="s">
        <v>14</v>
      </c>
      <c r="H7" s="7" t="n">
        <f aca="false">SUMIF($E$5:$E$84,G7,$D$5:$D$84)</f>
        <v>0</v>
      </c>
      <c r="I7" s="8" t="n">
        <f aca="false">IF($H$11=0,0,H7/$H$11)</f>
        <v>0</v>
      </c>
    </row>
    <row r="8" customFormat="false" ht="15" hidden="false" customHeight="true" outlineLevel="0" collapsed="false">
      <c r="A8" s="4"/>
      <c r="B8" s="4"/>
      <c r="C8" s="4"/>
      <c r="D8" s="5"/>
      <c r="E8" s="4"/>
      <c r="G8" s="6" t="s">
        <v>15</v>
      </c>
      <c r="H8" s="7" t="n">
        <f aca="false">SUMIF($E$5:$E$84,G8,$D$5:$D$84)</f>
        <v>0</v>
      </c>
      <c r="I8" s="8" t="n">
        <f aca="false">IF($H$11=0,0,H8/$H$11)</f>
        <v>0</v>
      </c>
    </row>
    <row r="9" customFormat="false" ht="15" hidden="false" customHeight="true" outlineLevel="0" collapsed="false">
      <c r="A9" s="4"/>
      <c r="B9" s="4"/>
      <c r="C9" s="4"/>
      <c r="D9" s="5"/>
      <c r="E9" s="4"/>
      <c r="G9" s="6" t="s">
        <v>16</v>
      </c>
      <c r="H9" s="7" t="n">
        <f aca="false">SUMIF($E$5:$E$84,G9,$D$5:$D$84)</f>
        <v>0</v>
      </c>
      <c r="I9" s="8" t="n">
        <f aca="false">IF($H$11=0,0,H9/$H$11)</f>
        <v>0</v>
      </c>
    </row>
    <row r="10" customFormat="false" ht="15" hidden="false" customHeight="true" outlineLevel="0" collapsed="false">
      <c r="A10" s="4"/>
      <c r="B10" s="4"/>
      <c r="C10" s="4"/>
      <c r="D10" s="5"/>
      <c r="E10" s="4"/>
      <c r="G10" s="6" t="s">
        <v>17</v>
      </c>
      <c r="H10" s="7" t="n">
        <f aca="false">SUMIF($E$5:$E$84,G10,$D$5:$D$84)</f>
        <v>0</v>
      </c>
      <c r="I10" s="8" t="n">
        <f aca="false">IF($H$11=0,0,H10/$H$11)</f>
        <v>0</v>
      </c>
    </row>
    <row r="11" customFormat="false" ht="15" hidden="false" customHeight="true" outlineLevel="0" collapsed="false">
      <c r="A11" s="4"/>
      <c r="B11" s="4"/>
      <c r="C11" s="4"/>
      <c r="D11" s="5"/>
      <c r="E11" s="4"/>
      <c r="G11" s="9" t="s">
        <v>18</v>
      </c>
      <c r="H11" s="10" t="n">
        <f aca="false">SUM(H5:H10)</f>
        <v>0.5</v>
      </c>
      <c r="I11" s="11" t="n">
        <f aca="false">IF(H11=0,0,SUM(I5:I10))</f>
        <v>1</v>
      </c>
    </row>
    <row r="12" customFormat="false" ht="15" hidden="false" customHeight="true" outlineLevel="0" collapsed="false">
      <c r="A12" s="4"/>
      <c r="B12" s="4"/>
      <c r="C12" s="4"/>
      <c r="D12" s="5"/>
      <c r="E12" s="4"/>
    </row>
    <row r="13" customFormat="false" ht="15" hidden="false" customHeight="true" outlineLevel="0" collapsed="false">
      <c r="A13" s="4"/>
      <c r="B13" s="4"/>
      <c r="C13" s="4"/>
      <c r="D13" s="5"/>
      <c r="E13" s="4"/>
      <c r="G13" s="12" t="s">
        <v>19</v>
      </c>
    </row>
    <row r="14" customFormat="false" ht="15" hidden="false" customHeight="true" outlineLevel="0" collapsed="false">
      <c r="A14" s="4"/>
      <c r="B14" s="4"/>
      <c r="C14" s="4"/>
      <c r="D14" s="5"/>
      <c r="E14" s="4"/>
      <c r="G14" s="13" t="s">
        <v>12</v>
      </c>
      <c r="H14" s="14" t="s">
        <v>20</v>
      </c>
    </row>
    <row r="15" customFormat="false" ht="15" hidden="false" customHeight="true" outlineLevel="0" collapsed="false">
      <c r="A15" s="4"/>
      <c r="B15" s="4"/>
      <c r="C15" s="4"/>
      <c r="D15" s="5"/>
      <c r="E15" s="4"/>
      <c r="G15" s="13" t="s">
        <v>13</v>
      </c>
      <c r="H15" s="14" t="s">
        <v>21</v>
      </c>
    </row>
    <row r="16" customFormat="false" ht="15" hidden="false" customHeight="true" outlineLevel="0" collapsed="false">
      <c r="A16" s="4"/>
      <c r="B16" s="4"/>
      <c r="C16" s="4"/>
      <c r="D16" s="5"/>
      <c r="E16" s="4"/>
      <c r="G16" s="13" t="s">
        <v>14</v>
      </c>
      <c r="H16" s="14" t="s">
        <v>22</v>
      </c>
    </row>
    <row r="17" customFormat="false" ht="15" hidden="false" customHeight="true" outlineLevel="0" collapsed="false">
      <c r="A17" s="4"/>
      <c r="B17" s="4"/>
      <c r="C17" s="4"/>
      <c r="D17" s="5"/>
      <c r="E17" s="4"/>
      <c r="G17" s="13" t="s">
        <v>15</v>
      </c>
      <c r="H17" s="14" t="s">
        <v>23</v>
      </c>
    </row>
    <row r="18" customFormat="false" ht="15" hidden="false" customHeight="true" outlineLevel="0" collapsed="false">
      <c r="A18" s="4"/>
      <c r="B18" s="4"/>
      <c r="C18" s="4"/>
      <c r="D18" s="5"/>
      <c r="E18" s="4"/>
      <c r="G18" s="13" t="s">
        <v>16</v>
      </c>
      <c r="H18" s="14" t="s">
        <v>24</v>
      </c>
    </row>
    <row r="19" customFormat="false" ht="15" hidden="false" customHeight="true" outlineLevel="0" collapsed="false">
      <c r="A19" s="4"/>
      <c r="B19" s="4"/>
      <c r="C19" s="4"/>
      <c r="D19" s="5"/>
      <c r="E19" s="4"/>
      <c r="G19" s="13" t="s">
        <v>17</v>
      </c>
      <c r="H19" s="14" t="s">
        <v>25</v>
      </c>
    </row>
    <row r="20" customFormat="false" ht="15" hidden="false" customHeight="true" outlineLevel="0" collapsed="false">
      <c r="A20" s="4"/>
      <c r="B20" s="4"/>
      <c r="C20" s="4"/>
      <c r="D20" s="5"/>
      <c r="E20" s="4"/>
    </row>
    <row r="21" customFormat="false" ht="15" hidden="false" customHeight="true" outlineLevel="0" collapsed="false">
      <c r="A21" s="4"/>
      <c r="B21" s="4"/>
      <c r="C21" s="4"/>
      <c r="D21" s="5"/>
      <c r="E21" s="4"/>
      <c r="G21" s="3" t="s">
        <v>2</v>
      </c>
      <c r="H21" s="3" t="s">
        <v>26</v>
      </c>
    </row>
    <row r="22" customFormat="false" ht="15" hidden="false" customHeight="true" outlineLevel="0" collapsed="false">
      <c r="A22" s="4"/>
      <c r="B22" s="4"/>
      <c r="C22" s="4"/>
      <c r="D22" s="5"/>
      <c r="E22" s="4"/>
      <c r="G22" s="6" t="s">
        <v>9</v>
      </c>
      <c r="H22" s="7" t="n">
        <f aca="false">SUMIF($A$5:$A$84,G22,$D$5:$D$84)</f>
        <v>0.5</v>
      </c>
    </row>
    <row r="23" customFormat="false" ht="15" hidden="false" customHeight="true" outlineLevel="0" collapsed="false">
      <c r="A23" s="4"/>
      <c r="B23" s="4"/>
      <c r="C23" s="4"/>
      <c r="D23" s="5"/>
      <c r="E23" s="4"/>
      <c r="G23" s="6" t="s">
        <v>27</v>
      </c>
      <c r="H23" s="7" t="n">
        <f aca="false">SUMIF($A$5:$A$84,G23,$D$5:$D$84)</f>
        <v>0</v>
      </c>
    </row>
    <row r="24" customFormat="false" ht="15" hidden="false" customHeight="true" outlineLevel="0" collapsed="false">
      <c r="A24" s="4"/>
      <c r="B24" s="4"/>
      <c r="C24" s="4"/>
      <c r="D24" s="5"/>
      <c r="E24" s="4"/>
      <c r="G24" s="6" t="s">
        <v>28</v>
      </c>
      <c r="H24" s="7" t="n">
        <f aca="false">SUMIF($A$5:$A$84,G24,$D$5:$D$84)</f>
        <v>0</v>
      </c>
    </row>
    <row r="25" customFormat="false" ht="15" hidden="false" customHeight="true" outlineLevel="0" collapsed="false">
      <c r="A25" s="4"/>
      <c r="B25" s="4"/>
      <c r="C25" s="4"/>
      <c r="D25" s="5"/>
      <c r="E25" s="4"/>
      <c r="G25" s="6" t="s">
        <v>29</v>
      </c>
      <c r="H25" s="7" t="n">
        <f aca="false">SUMIF($A$5:$A$84,G25,$D$5:$D$84)</f>
        <v>0</v>
      </c>
    </row>
    <row r="26" customFormat="false" ht="15" hidden="false" customHeight="true" outlineLevel="0" collapsed="false">
      <c r="A26" s="4"/>
      <c r="B26" s="4"/>
      <c r="C26" s="4"/>
      <c r="D26" s="5"/>
      <c r="E26" s="4"/>
      <c r="G26" s="6" t="s">
        <v>30</v>
      </c>
      <c r="H26" s="7" t="n">
        <f aca="false">SUMIF($A$5:$A$84,G26,$D$5:$D$84)</f>
        <v>0</v>
      </c>
    </row>
    <row r="27" customFormat="false" ht="15" hidden="false" customHeight="true" outlineLevel="0" collapsed="false">
      <c r="A27" s="4"/>
      <c r="B27" s="4"/>
      <c r="C27" s="4"/>
      <c r="D27" s="5"/>
      <c r="E27" s="4"/>
      <c r="G27" s="6" t="s">
        <v>31</v>
      </c>
      <c r="H27" s="7" t="n">
        <f aca="false">SUMIF($A$5:$A$84,G27,$D$5:$D$84)</f>
        <v>0</v>
      </c>
    </row>
    <row r="28" customFormat="false" ht="15" hidden="false" customHeight="true" outlineLevel="0" collapsed="false">
      <c r="A28" s="4"/>
      <c r="B28" s="4"/>
      <c r="C28" s="4"/>
      <c r="D28" s="5"/>
      <c r="E28" s="4"/>
      <c r="G28" s="6" t="s">
        <v>32</v>
      </c>
      <c r="H28" s="7" t="n">
        <f aca="false">SUMIF($A$5:$A$84,G28,$D$5:$D$84)</f>
        <v>0</v>
      </c>
    </row>
    <row r="29" customFormat="false" ht="15" hidden="false" customHeight="true" outlineLevel="0" collapsed="false">
      <c r="A29" s="4"/>
      <c r="B29" s="4"/>
      <c r="C29" s="4"/>
      <c r="D29" s="5"/>
      <c r="E29" s="4"/>
    </row>
    <row r="30" customFormat="false" ht="15" hidden="false" customHeight="true" outlineLevel="0" collapsed="false">
      <c r="A30" s="4"/>
      <c r="B30" s="4"/>
      <c r="C30" s="4"/>
      <c r="D30" s="5"/>
      <c r="E30" s="4"/>
      <c r="G30" s="2" t="s">
        <v>33</v>
      </c>
    </row>
    <row r="31" customFormat="false" ht="15" hidden="false" customHeight="true" outlineLevel="0" collapsed="false">
      <c r="A31" s="4"/>
      <c r="B31" s="4"/>
      <c r="C31" s="4"/>
      <c r="D31" s="5"/>
      <c r="E31" s="4"/>
      <c r="G31" s="2" t="s">
        <v>34</v>
      </c>
    </row>
    <row r="32" customFormat="false" ht="15" hidden="false" customHeight="true" outlineLevel="0" collapsed="false">
      <c r="A32" s="4"/>
      <c r="B32" s="4"/>
      <c r="C32" s="4"/>
      <c r="D32" s="5"/>
      <c r="E32" s="4"/>
    </row>
    <row r="33" customFormat="false" ht="15" hidden="false" customHeight="true" outlineLevel="0" collapsed="false">
      <c r="A33" s="4"/>
      <c r="B33" s="4"/>
      <c r="C33" s="4"/>
      <c r="D33" s="5"/>
      <c r="E33" s="4"/>
    </row>
    <row r="34" customFormat="false" ht="15" hidden="false" customHeight="true" outlineLevel="0" collapsed="false">
      <c r="A34" s="4"/>
      <c r="B34" s="4"/>
      <c r="C34" s="4"/>
      <c r="D34" s="5"/>
      <c r="E34" s="4"/>
    </row>
    <row r="35" customFormat="false" ht="15" hidden="false" customHeight="true" outlineLevel="0" collapsed="false">
      <c r="A35" s="4"/>
      <c r="B35" s="4"/>
      <c r="C35" s="4"/>
      <c r="D35" s="5"/>
      <c r="E35" s="4"/>
    </row>
    <row r="36" customFormat="false" ht="15" hidden="false" customHeight="true" outlineLevel="0" collapsed="false">
      <c r="A36" s="4"/>
      <c r="B36" s="4"/>
      <c r="C36" s="4"/>
      <c r="D36" s="5"/>
      <c r="E36" s="4"/>
    </row>
    <row r="37" customFormat="false" ht="15" hidden="false" customHeight="true" outlineLevel="0" collapsed="false">
      <c r="A37" s="4"/>
      <c r="B37" s="4"/>
      <c r="C37" s="4"/>
      <c r="D37" s="5"/>
      <c r="E37" s="4"/>
    </row>
    <row r="38" customFormat="false" ht="15" hidden="false" customHeight="true" outlineLevel="0" collapsed="false">
      <c r="A38" s="4"/>
      <c r="B38" s="4"/>
      <c r="C38" s="4"/>
      <c r="D38" s="5"/>
      <c r="E38" s="4"/>
    </row>
    <row r="39" customFormat="false" ht="15" hidden="false" customHeight="true" outlineLevel="0" collapsed="false">
      <c r="A39" s="4"/>
      <c r="B39" s="4"/>
      <c r="C39" s="4"/>
      <c r="D39" s="5"/>
      <c r="E39" s="4"/>
    </row>
    <row r="40" customFormat="false" ht="15" hidden="false" customHeight="true" outlineLevel="0" collapsed="false">
      <c r="A40" s="4"/>
      <c r="B40" s="4"/>
      <c r="C40" s="4"/>
      <c r="D40" s="5"/>
      <c r="E40" s="4"/>
    </row>
    <row r="41" customFormat="false" ht="15" hidden="false" customHeight="true" outlineLevel="0" collapsed="false">
      <c r="A41" s="4"/>
      <c r="B41" s="4"/>
      <c r="C41" s="4"/>
      <c r="D41" s="5"/>
      <c r="E41" s="4"/>
    </row>
    <row r="42" customFormat="false" ht="15" hidden="false" customHeight="true" outlineLevel="0" collapsed="false">
      <c r="A42" s="4"/>
      <c r="B42" s="4"/>
      <c r="C42" s="4"/>
      <c r="D42" s="5"/>
      <c r="E42" s="4"/>
    </row>
    <row r="43" customFormat="false" ht="15" hidden="false" customHeight="true" outlineLevel="0" collapsed="false">
      <c r="A43" s="4"/>
      <c r="B43" s="4"/>
      <c r="C43" s="4"/>
      <c r="D43" s="5"/>
      <c r="E43" s="4"/>
    </row>
    <row r="44" customFormat="false" ht="15" hidden="false" customHeight="true" outlineLevel="0" collapsed="false">
      <c r="A44" s="4"/>
      <c r="B44" s="4"/>
      <c r="C44" s="4"/>
      <c r="D44" s="5"/>
      <c r="E44" s="4"/>
    </row>
    <row r="45" customFormat="false" ht="15" hidden="false" customHeight="true" outlineLevel="0" collapsed="false">
      <c r="A45" s="4"/>
      <c r="B45" s="4"/>
      <c r="C45" s="4"/>
      <c r="D45" s="5"/>
      <c r="E45" s="4"/>
    </row>
    <row r="46" customFormat="false" ht="15" hidden="false" customHeight="true" outlineLevel="0" collapsed="false">
      <c r="A46" s="4"/>
      <c r="B46" s="4"/>
      <c r="C46" s="4"/>
      <c r="D46" s="5"/>
      <c r="E46" s="4"/>
    </row>
    <row r="47" customFormat="false" ht="15" hidden="false" customHeight="true" outlineLevel="0" collapsed="false">
      <c r="A47" s="4"/>
      <c r="B47" s="4"/>
      <c r="C47" s="4"/>
      <c r="D47" s="5"/>
      <c r="E47" s="4"/>
    </row>
    <row r="48" customFormat="false" ht="15" hidden="false" customHeight="true" outlineLevel="0" collapsed="false">
      <c r="A48" s="4"/>
      <c r="B48" s="4"/>
      <c r="C48" s="4"/>
      <c r="D48" s="5"/>
      <c r="E48" s="4"/>
    </row>
    <row r="49" customFormat="false" ht="15" hidden="false" customHeight="true" outlineLevel="0" collapsed="false">
      <c r="A49" s="4"/>
      <c r="B49" s="4"/>
      <c r="C49" s="4"/>
      <c r="D49" s="5"/>
      <c r="E49" s="4"/>
    </row>
    <row r="50" customFormat="false" ht="15" hidden="false" customHeight="true" outlineLevel="0" collapsed="false">
      <c r="A50" s="4"/>
      <c r="B50" s="4"/>
      <c r="C50" s="4"/>
      <c r="D50" s="5"/>
      <c r="E50" s="4"/>
    </row>
    <row r="51" customFormat="false" ht="15" hidden="false" customHeight="true" outlineLevel="0" collapsed="false">
      <c r="A51" s="4"/>
      <c r="B51" s="4"/>
      <c r="C51" s="4"/>
      <c r="D51" s="5"/>
      <c r="E51" s="4"/>
    </row>
    <row r="52" customFormat="false" ht="15" hidden="false" customHeight="true" outlineLevel="0" collapsed="false">
      <c r="A52" s="4"/>
      <c r="B52" s="4"/>
      <c r="C52" s="4"/>
      <c r="D52" s="5"/>
      <c r="E52" s="4"/>
    </row>
    <row r="53" customFormat="false" ht="15" hidden="false" customHeight="true" outlineLevel="0" collapsed="false">
      <c r="A53" s="4"/>
      <c r="B53" s="4"/>
      <c r="C53" s="4"/>
      <c r="D53" s="5"/>
      <c r="E53" s="4"/>
    </row>
    <row r="54" customFormat="false" ht="15" hidden="false" customHeight="true" outlineLevel="0" collapsed="false">
      <c r="A54" s="4"/>
      <c r="B54" s="4"/>
      <c r="C54" s="4"/>
      <c r="D54" s="5"/>
      <c r="E54" s="4"/>
    </row>
    <row r="55" customFormat="false" ht="15" hidden="false" customHeight="true" outlineLevel="0" collapsed="false">
      <c r="A55" s="4"/>
      <c r="B55" s="4"/>
      <c r="C55" s="4"/>
      <c r="D55" s="5"/>
      <c r="E55" s="4"/>
    </row>
    <row r="56" customFormat="false" ht="15" hidden="false" customHeight="true" outlineLevel="0" collapsed="false">
      <c r="A56" s="4"/>
      <c r="B56" s="4"/>
      <c r="C56" s="4"/>
      <c r="D56" s="5"/>
      <c r="E56" s="4"/>
    </row>
    <row r="57" customFormat="false" ht="15" hidden="false" customHeight="true" outlineLevel="0" collapsed="false">
      <c r="A57" s="4"/>
      <c r="B57" s="4"/>
      <c r="C57" s="4"/>
      <c r="D57" s="5"/>
      <c r="E57" s="4"/>
    </row>
    <row r="58" customFormat="false" ht="15" hidden="false" customHeight="true" outlineLevel="0" collapsed="false">
      <c r="A58" s="4"/>
      <c r="B58" s="4"/>
      <c r="C58" s="4"/>
      <c r="D58" s="5"/>
      <c r="E58" s="4"/>
    </row>
    <row r="59" customFormat="false" ht="15" hidden="false" customHeight="true" outlineLevel="0" collapsed="false">
      <c r="A59" s="4"/>
      <c r="B59" s="4"/>
      <c r="C59" s="4"/>
      <c r="D59" s="5"/>
      <c r="E59" s="4"/>
    </row>
    <row r="60" customFormat="false" ht="15" hidden="false" customHeight="true" outlineLevel="0" collapsed="false">
      <c r="A60" s="4"/>
      <c r="B60" s="4"/>
      <c r="C60" s="4"/>
      <c r="D60" s="5"/>
      <c r="E60" s="4"/>
    </row>
    <row r="61" customFormat="false" ht="15" hidden="false" customHeight="true" outlineLevel="0" collapsed="false">
      <c r="A61" s="4"/>
      <c r="B61" s="4"/>
      <c r="C61" s="4"/>
      <c r="D61" s="5"/>
      <c r="E61" s="4"/>
    </row>
    <row r="62" customFormat="false" ht="15" hidden="false" customHeight="true" outlineLevel="0" collapsed="false">
      <c r="A62" s="4"/>
      <c r="B62" s="4"/>
      <c r="C62" s="4"/>
      <c r="D62" s="5"/>
      <c r="E62" s="4"/>
    </row>
    <row r="63" customFormat="false" ht="15" hidden="false" customHeight="true" outlineLevel="0" collapsed="false">
      <c r="A63" s="4"/>
      <c r="B63" s="4"/>
      <c r="C63" s="4"/>
      <c r="D63" s="5"/>
      <c r="E63" s="4"/>
    </row>
    <row r="64" customFormat="false" ht="15" hidden="false" customHeight="true" outlineLevel="0" collapsed="false">
      <c r="A64" s="4"/>
      <c r="B64" s="4"/>
      <c r="C64" s="4"/>
      <c r="D64" s="5"/>
      <c r="E64" s="4"/>
    </row>
    <row r="65" customFormat="false" ht="15" hidden="false" customHeight="true" outlineLevel="0" collapsed="false">
      <c r="A65" s="4"/>
      <c r="B65" s="4"/>
      <c r="C65" s="4"/>
      <c r="D65" s="5"/>
      <c r="E65" s="4"/>
    </row>
    <row r="66" customFormat="false" ht="15" hidden="false" customHeight="true" outlineLevel="0" collapsed="false">
      <c r="A66" s="4"/>
      <c r="B66" s="4"/>
      <c r="C66" s="4"/>
      <c r="D66" s="5"/>
      <c r="E66" s="4"/>
    </row>
    <row r="67" customFormat="false" ht="15" hidden="false" customHeight="true" outlineLevel="0" collapsed="false">
      <c r="A67" s="4"/>
      <c r="B67" s="4"/>
      <c r="C67" s="4"/>
      <c r="D67" s="5"/>
      <c r="E67" s="4"/>
    </row>
    <row r="68" customFormat="false" ht="15" hidden="false" customHeight="true" outlineLevel="0" collapsed="false">
      <c r="A68" s="4"/>
      <c r="B68" s="4"/>
      <c r="C68" s="4"/>
      <c r="D68" s="5"/>
      <c r="E68" s="4"/>
    </row>
    <row r="69" customFormat="false" ht="15" hidden="false" customHeight="true" outlineLevel="0" collapsed="false">
      <c r="A69" s="4"/>
      <c r="B69" s="4"/>
      <c r="C69" s="4"/>
      <c r="D69" s="5"/>
      <c r="E69" s="4"/>
    </row>
    <row r="70" customFormat="false" ht="15" hidden="false" customHeight="true" outlineLevel="0" collapsed="false">
      <c r="A70" s="4"/>
      <c r="B70" s="4"/>
      <c r="C70" s="4"/>
      <c r="D70" s="5"/>
      <c r="E70" s="4"/>
    </row>
    <row r="71" customFormat="false" ht="15" hidden="false" customHeight="true" outlineLevel="0" collapsed="false">
      <c r="A71" s="4"/>
      <c r="B71" s="4"/>
      <c r="C71" s="4"/>
      <c r="D71" s="5"/>
      <c r="E71" s="4"/>
    </row>
    <row r="72" customFormat="false" ht="15" hidden="false" customHeight="true" outlineLevel="0" collapsed="false">
      <c r="A72" s="4"/>
      <c r="B72" s="4"/>
      <c r="C72" s="4"/>
      <c r="D72" s="5"/>
      <c r="E72" s="4"/>
    </row>
    <row r="73" customFormat="false" ht="15" hidden="false" customHeight="true" outlineLevel="0" collapsed="false">
      <c r="A73" s="4"/>
      <c r="B73" s="4"/>
      <c r="C73" s="4"/>
      <c r="D73" s="5"/>
      <c r="E73" s="4"/>
    </row>
    <row r="74" customFormat="false" ht="15" hidden="false" customHeight="true" outlineLevel="0" collapsed="false">
      <c r="A74" s="4"/>
      <c r="B74" s="4"/>
      <c r="C74" s="4"/>
      <c r="D74" s="5"/>
      <c r="E74" s="4"/>
    </row>
    <row r="75" customFormat="false" ht="15" hidden="false" customHeight="true" outlineLevel="0" collapsed="false">
      <c r="A75" s="4"/>
      <c r="B75" s="4"/>
      <c r="C75" s="4"/>
      <c r="D75" s="5"/>
      <c r="E75" s="4"/>
    </row>
    <row r="76" customFormat="false" ht="15" hidden="false" customHeight="true" outlineLevel="0" collapsed="false">
      <c r="A76" s="4"/>
      <c r="B76" s="4"/>
      <c r="C76" s="4"/>
      <c r="D76" s="5"/>
      <c r="E76" s="4"/>
    </row>
    <row r="77" customFormat="false" ht="15" hidden="false" customHeight="true" outlineLevel="0" collapsed="false">
      <c r="A77" s="4"/>
      <c r="B77" s="4"/>
      <c r="C77" s="4"/>
      <c r="D77" s="5"/>
      <c r="E77" s="4"/>
    </row>
    <row r="78" customFormat="false" ht="15" hidden="false" customHeight="true" outlineLevel="0" collapsed="false">
      <c r="A78" s="4"/>
      <c r="B78" s="4"/>
      <c r="C78" s="4"/>
      <c r="D78" s="5"/>
      <c r="E78" s="4"/>
    </row>
    <row r="79" customFormat="false" ht="15" hidden="false" customHeight="true" outlineLevel="0" collapsed="false">
      <c r="A79" s="4"/>
      <c r="B79" s="4"/>
      <c r="C79" s="4"/>
      <c r="D79" s="5"/>
      <c r="E79" s="4"/>
    </row>
    <row r="80" customFormat="false" ht="15" hidden="false" customHeight="true" outlineLevel="0" collapsed="false">
      <c r="A80" s="4"/>
      <c r="B80" s="4"/>
      <c r="C80" s="4"/>
      <c r="D80" s="5"/>
      <c r="E80" s="4"/>
    </row>
    <row r="81" customFormat="false" ht="15" hidden="false" customHeight="true" outlineLevel="0" collapsed="false">
      <c r="A81" s="4"/>
      <c r="B81" s="4"/>
      <c r="C81" s="4"/>
      <c r="D81" s="5"/>
      <c r="E81" s="4"/>
    </row>
    <row r="82" customFormat="false" ht="15" hidden="false" customHeight="true" outlineLevel="0" collapsed="false">
      <c r="A82" s="4"/>
      <c r="B82" s="4"/>
      <c r="C82" s="4"/>
      <c r="D82" s="5"/>
      <c r="E82" s="4"/>
    </row>
    <row r="83" customFormat="false" ht="15" hidden="false" customHeight="true" outlineLevel="0" collapsed="false">
      <c r="A83" s="4"/>
      <c r="B83" s="4"/>
      <c r="C83" s="4"/>
      <c r="D83" s="5"/>
      <c r="E83" s="4"/>
    </row>
    <row r="84" customFormat="false" ht="15" hidden="false" customHeight="true" outlineLevel="0" collapsed="false">
      <c r="A84" s="4"/>
      <c r="B84" s="4"/>
      <c r="C84" s="4"/>
      <c r="D84" s="5"/>
      <c r="E84" s="4"/>
    </row>
  </sheetData>
  <dataValidations count="2">
    <dataValidation allowBlank="true" errorStyle="stop" operator="between" showDropDown="false" showErrorMessage="false" showInputMessage="false" sqref="A5:A84" type="list">
      <formula1>"Segunda,Terça,Quarta,Quinta,Sexta,Sábado,Domingo"</formula1>
      <formula2>0</formula2>
    </dataValidation>
    <dataValidation allowBlank="true" errorStyle="stop" operator="between" showDropDown="false" showErrorMessage="false" showInputMessage="false" sqref="E5:E84" type="list">
      <formula1>"Comercial,Conteúdo,Aluno,Tráfego,Financeiro,Gestão"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66"/>
  </cols>
  <sheetData>
    <row r="1" customFormat="false" ht="18" hidden="false" customHeight="tru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45" hidden="false" customHeight="true" outlineLevel="0" collapsed="false">
      <c r="A4" s="3" t="s">
        <v>37</v>
      </c>
      <c r="B4" s="3" t="s">
        <v>38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</row>
    <row r="5" customFormat="false" ht="15" hidden="false" customHeight="true" outlineLevel="0" collapsed="false">
      <c r="A5" s="4" t="s">
        <v>10</v>
      </c>
      <c r="B5" s="4" t="s">
        <v>44</v>
      </c>
      <c r="C5" s="4" t="s">
        <v>45</v>
      </c>
      <c r="D5" s="7" t="n">
        <f aca="false">IF(B5="","",SUMIF(Farol!$B$5:$B$84,B5&amp;"*",Farol!$D$5:$D$84))</f>
        <v>0.5</v>
      </c>
      <c r="E5" s="6" t="str">
        <f aca="false">IF(B5="","",IFERROR(INDEX(Farol!$E$5:$E$84,MATCH(B5&amp;"*",Farol!$B$5:$B$84,0)),"não achei no Farol"))</f>
        <v>Comercial</v>
      </c>
      <c r="F5" s="4" t="s">
        <v>46</v>
      </c>
      <c r="G5" s="4" t="s">
        <v>47</v>
      </c>
    </row>
    <row r="6" customFormat="false" ht="15" hidden="false" customHeight="true" outlineLevel="0" collapsed="false">
      <c r="A6" s="4"/>
      <c r="B6" s="4"/>
      <c r="C6" s="4"/>
      <c r="D6" s="7" t="str">
        <f aca="false">IF(B6="","",SUMIF(Farol!$B$5:$B$84,B6&amp;"*",Farol!$D$5:$D$84))</f>
        <v/>
      </c>
      <c r="E6" s="6" t="str">
        <f aca="false">IF(B6="","",IFERROR(INDEX(Farol!$E$5:$E$84,MATCH(B6&amp;"*",Farol!$B$5:$B$84,0)),"não achei no Farol"))</f>
        <v/>
      </c>
      <c r="F6" s="4"/>
      <c r="G6" s="4"/>
    </row>
    <row r="7" customFormat="false" ht="15" hidden="false" customHeight="true" outlineLevel="0" collapsed="false">
      <c r="A7" s="4"/>
      <c r="B7" s="4"/>
      <c r="C7" s="4"/>
      <c r="D7" s="7" t="str">
        <f aca="false">IF(B7="","",SUMIF(Farol!$B$5:$B$84,B7&amp;"*",Farol!$D$5:$D$84))</f>
        <v/>
      </c>
      <c r="E7" s="6" t="str">
        <f aca="false">IF(B7="","",IFERROR(INDEX(Farol!$E$5:$E$84,MATCH(B7&amp;"*",Farol!$B$5:$B$84,0)),"não achei no Farol"))</f>
        <v/>
      </c>
      <c r="F7" s="4"/>
      <c r="G7" s="4"/>
    </row>
    <row r="8" customFormat="false" ht="15" hidden="false" customHeight="true" outlineLevel="0" collapsed="false">
      <c r="A8" s="4"/>
      <c r="B8" s="4"/>
      <c r="C8" s="4"/>
      <c r="D8" s="7" t="str">
        <f aca="false">IF(B8="","",SUMIF(Farol!$B$5:$B$84,B8&amp;"*",Farol!$D$5:$D$84))</f>
        <v/>
      </c>
      <c r="E8" s="6" t="str">
        <f aca="false">IF(B8="","",IFERROR(INDEX(Farol!$E$5:$E$84,MATCH(B8&amp;"*",Farol!$B$5:$B$84,0)),"não achei no Farol"))</f>
        <v/>
      </c>
      <c r="F8" s="4"/>
      <c r="G8" s="4"/>
    </row>
    <row r="9" customFormat="false" ht="15" hidden="false" customHeight="true" outlineLevel="0" collapsed="false">
      <c r="A9" s="4"/>
      <c r="B9" s="4"/>
      <c r="C9" s="4"/>
      <c r="D9" s="7" t="str">
        <f aca="false">IF(B9="","",SUMIF(Farol!$B$5:$B$84,B9&amp;"*",Farol!$D$5:$D$84))</f>
        <v/>
      </c>
      <c r="E9" s="6" t="str">
        <f aca="false">IF(B9="","",IFERROR(INDEX(Farol!$E$5:$E$84,MATCH(B9&amp;"*",Farol!$B$5:$B$84,0)),"não achei no Farol"))</f>
        <v/>
      </c>
      <c r="F9" s="4"/>
      <c r="G9" s="4"/>
    </row>
    <row r="10" customFormat="false" ht="15" hidden="false" customHeight="true" outlineLevel="0" collapsed="false">
      <c r="A10" s="4"/>
      <c r="B10" s="4"/>
      <c r="C10" s="4"/>
      <c r="D10" s="7" t="str">
        <f aca="false">IF(B10="","",SUMIF(Farol!$B$5:$B$84,B10&amp;"*",Farol!$D$5:$D$84))</f>
        <v/>
      </c>
      <c r="E10" s="6" t="str">
        <f aca="false">IF(B10="","",IFERROR(INDEX(Farol!$E$5:$E$84,MATCH(B10&amp;"*",Farol!$B$5:$B$84,0)),"não achei no Farol"))</f>
        <v/>
      </c>
      <c r="F10" s="4"/>
      <c r="G10" s="4"/>
    </row>
    <row r="11" customFormat="false" ht="15" hidden="false" customHeight="true" outlineLevel="0" collapsed="false">
      <c r="A11" s="4"/>
      <c r="B11" s="4"/>
      <c r="C11" s="4"/>
      <c r="D11" s="7" t="str">
        <f aca="false">IF(B11="","",SUMIF(Farol!$B$5:$B$84,B11&amp;"*",Farol!$D$5:$D$84))</f>
        <v/>
      </c>
      <c r="E11" s="6" t="str">
        <f aca="false">IF(B11="","",IFERROR(INDEX(Farol!$E$5:$E$84,MATCH(B11&amp;"*",Farol!$B$5:$B$84,0)),"não achei no Farol"))</f>
        <v/>
      </c>
      <c r="F11" s="4"/>
      <c r="G11" s="4"/>
    </row>
    <row r="12" customFormat="false" ht="15" hidden="false" customHeight="true" outlineLevel="0" collapsed="false">
      <c r="A12" s="4"/>
      <c r="B12" s="4"/>
      <c r="C12" s="4"/>
      <c r="D12" s="7" t="str">
        <f aca="false">IF(B12="","",SUMIF(Farol!$B$5:$B$84,B12&amp;"*",Farol!$D$5:$D$84))</f>
        <v/>
      </c>
      <c r="E12" s="6" t="str">
        <f aca="false">IF(B12="","",IFERROR(INDEX(Farol!$E$5:$E$84,MATCH(B12&amp;"*",Farol!$B$5:$B$84,0)),"não achei no Farol"))</f>
        <v/>
      </c>
      <c r="F12" s="4"/>
      <c r="G12" s="4"/>
    </row>
    <row r="13" customFormat="false" ht="15" hidden="false" customHeight="true" outlineLevel="0" collapsed="false">
      <c r="A13" s="4"/>
      <c r="B13" s="4"/>
      <c r="C13" s="4"/>
      <c r="D13" s="7" t="str">
        <f aca="false">IF(B13="","",SUMIF(Farol!$B$5:$B$84,B13&amp;"*",Farol!$D$5:$D$84))</f>
        <v/>
      </c>
      <c r="E13" s="6" t="str">
        <f aca="false">IF(B13="","",IFERROR(INDEX(Farol!$E$5:$E$84,MATCH(B13&amp;"*",Farol!$B$5:$B$84,0)),"não achei no Farol"))</f>
        <v/>
      </c>
      <c r="F13" s="4"/>
      <c r="G13" s="4"/>
    </row>
    <row r="14" customFormat="false" ht="15" hidden="false" customHeight="true" outlineLevel="0" collapsed="false">
      <c r="A14" s="4"/>
      <c r="B14" s="4"/>
      <c r="C14" s="4"/>
      <c r="D14" s="7" t="str">
        <f aca="false">IF(B14="","",SUMIF(Farol!$B$5:$B$84,B14&amp;"*",Farol!$D$5:$D$84))</f>
        <v/>
      </c>
      <c r="E14" s="6" t="str">
        <f aca="false">IF(B14="","",IFERROR(INDEX(Farol!$E$5:$E$84,MATCH(B14&amp;"*",Farol!$B$5:$B$84,0)),"não achei no Farol"))</f>
        <v/>
      </c>
      <c r="F14" s="4"/>
      <c r="G14" s="4"/>
    </row>
    <row r="15" customFormat="false" ht="15" hidden="false" customHeight="true" outlineLevel="0" collapsed="false">
      <c r="A15" s="4"/>
      <c r="B15" s="4"/>
      <c r="C15" s="4"/>
      <c r="D15" s="7" t="str">
        <f aca="false">IF(B15="","",SUMIF(Farol!$B$5:$B$84,B15&amp;"*",Farol!$D$5:$D$84))</f>
        <v/>
      </c>
      <c r="E15" s="6" t="str">
        <f aca="false">IF(B15="","",IFERROR(INDEX(Farol!$E$5:$E$84,MATCH(B15&amp;"*",Farol!$B$5:$B$84,0)),"não achei no Farol"))</f>
        <v/>
      </c>
      <c r="F15" s="4"/>
      <c r="G15" s="4"/>
    </row>
    <row r="16" customFormat="false" ht="15" hidden="false" customHeight="true" outlineLevel="0" collapsed="false">
      <c r="A16" s="4"/>
      <c r="B16" s="4"/>
      <c r="C16" s="4"/>
      <c r="D16" s="7" t="str">
        <f aca="false">IF(B16="","",SUMIF(Farol!$B$5:$B$84,B16&amp;"*",Farol!$D$5:$D$84))</f>
        <v/>
      </c>
      <c r="E16" s="6" t="str">
        <f aca="false">IF(B16="","",IFERROR(INDEX(Farol!$E$5:$E$84,MATCH(B16&amp;"*",Farol!$B$5:$B$84,0)),"não achei no Farol"))</f>
        <v/>
      </c>
      <c r="F16" s="4"/>
      <c r="G16" s="4"/>
    </row>
    <row r="17" customFormat="false" ht="15" hidden="false" customHeight="true" outlineLevel="0" collapsed="false">
      <c r="A17" s="4"/>
      <c r="B17" s="4"/>
      <c r="C17" s="4"/>
      <c r="D17" s="7" t="str">
        <f aca="false">IF(B17="","",SUMIF(Farol!$B$5:$B$84,B17&amp;"*",Farol!$D$5:$D$84))</f>
        <v/>
      </c>
      <c r="E17" s="6" t="str">
        <f aca="false">IF(B17="","",IFERROR(INDEX(Farol!$E$5:$E$84,MATCH(B17&amp;"*",Farol!$B$5:$B$84,0)),"não achei no Farol"))</f>
        <v/>
      </c>
      <c r="F17" s="4"/>
      <c r="G17" s="4"/>
    </row>
    <row r="18" customFormat="false" ht="15" hidden="false" customHeight="true" outlineLevel="0" collapsed="false">
      <c r="A18" s="4"/>
      <c r="B18" s="4"/>
      <c r="C18" s="4"/>
      <c r="D18" s="7" t="str">
        <f aca="false">IF(B18="","",SUMIF(Farol!$B$5:$B$84,B18&amp;"*",Farol!$D$5:$D$84))</f>
        <v/>
      </c>
      <c r="E18" s="6" t="str">
        <f aca="false">IF(B18="","",IFERROR(INDEX(Farol!$E$5:$E$84,MATCH(B18&amp;"*",Farol!$B$5:$B$84,0)),"não achei no Farol"))</f>
        <v/>
      </c>
      <c r="F18" s="4"/>
      <c r="G18" s="4"/>
    </row>
    <row r="19" customFormat="false" ht="15" hidden="false" customHeight="true" outlineLevel="0" collapsed="false">
      <c r="A19" s="4"/>
      <c r="B19" s="4"/>
      <c r="C19" s="4"/>
      <c r="D19" s="7" t="str">
        <f aca="false">IF(B19="","",SUMIF(Farol!$B$5:$B$84,B19&amp;"*",Farol!$D$5:$D$84))</f>
        <v/>
      </c>
      <c r="E19" s="6" t="str">
        <f aca="false">IF(B19="","",IFERROR(INDEX(Farol!$E$5:$E$84,MATCH(B19&amp;"*",Farol!$B$5:$B$84,0)),"não achei no Farol"))</f>
        <v/>
      </c>
      <c r="F19" s="4"/>
      <c r="G19" s="4"/>
    </row>
    <row r="20" customFormat="false" ht="15" hidden="false" customHeight="true" outlineLevel="0" collapsed="false">
      <c r="A20" s="4"/>
      <c r="B20" s="4"/>
      <c r="C20" s="4"/>
      <c r="D20" s="7" t="str">
        <f aca="false">IF(B20="","",SUMIF(Farol!$B$5:$B$84,B20&amp;"*",Farol!$D$5:$D$84))</f>
        <v/>
      </c>
      <c r="E20" s="6" t="str">
        <f aca="false">IF(B20="","",IFERROR(INDEX(Farol!$E$5:$E$84,MATCH(B20&amp;"*",Farol!$B$5:$B$84,0)),"não achei no Farol"))</f>
        <v/>
      </c>
      <c r="F20" s="4"/>
      <c r="G20" s="4"/>
    </row>
    <row r="21" customFormat="false" ht="15" hidden="false" customHeight="true" outlineLevel="0" collapsed="false">
      <c r="A21" s="4"/>
      <c r="B21" s="4"/>
      <c r="C21" s="4"/>
      <c r="D21" s="7" t="str">
        <f aca="false">IF(B21="","",SUMIF(Farol!$B$5:$B$84,B21&amp;"*",Farol!$D$5:$D$84))</f>
        <v/>
      </c>
      <c r="E21" s="6" t="str">
        <f aca="false">IF(B21="","",IFERROR(INDEX(Farol!$E$5:$E$84,MATCH(B21&amp;"*",Farol!$B$5:$B$84,0)),"não achei no Farol"))</f>
        <v/>
      </c>
      <c r="F21" s="4"/>
      <c r="G21" s="4"/>
    </row>
    <row r="22" customFormat="false" ht="15" hidden="false" customHeight="true" outlineLevel="0" collapsed="false">
      <c r="A22" s="4"/>
      <c r="B22" s="4"/>
      <c r="C22" s="4"/>
      <c r="D22" s="7" t="str">
        <f aca="false">IF(B22="","",SUMIF(Farol!$B$5:$B$84,B22&amp;"*",Farol!$D$5:$D$84))</f>
        <v/>
      </c>
      <c r="E22" s="6" t="str">
        <f aca="false">IF(B22="","",IFERROR(INDEX(Farol!$E$5:$E$84,MATCH(B22&amp;"*",Farol!$B$5:$B$84,0)),"não achei no Farol"))</f>
        <v/>
      </c>
      <c r="F22" s="4"/>
      <c r="G22" s="4"/>
    </row>
    <row r="23" customFormat="false" ht="15" hidden="false" customHeight="true" outlineLevel="0" collapsed="false">
      <c r="A23" s="4"/>
      <c r="B23" s="4"/>
      <c r="C23" s="4"/>
      <c r="D23" s="7" t="str">
        <f aca="false">IF(B23="","",SUMIF(Farol!$B$5:$B$84,B23&amp;"*",Farol!$D$5:$D$84))</f>
        <v/>
      </c>
      <c r="E23" s="6" t="str">
        <f aca="false">IF(B23="","",IFERROR(INDEX(Farol!$E$5:$E$84,MATCH(B23&amp;"*",Farol!$B$5:$B$84,0)),"não achei no Farol"))</f>
        <v/>
      </c>
      <c r="F23" s="4"/>
      <c r="G23" s="4"/>
    </row>
    <row r="24" customFormat="false" ht="15" hidden="false" customHeight="true" outlineLevel="0" collapsed="false">
      <c r="A24" s="4"/>
      <c r="B24" s="4"/>
      <c r="C24" s="4"/>
      <c r="D24" s="7" t="str">
        <f aca="false">IF(B24="","",SUMIF(Farol!$B$5:$B$84,B24&amp;"*",Farol!$D$5:$D$84))</f>
        <v/>
      </c>
      <c r="E24" s="6" t="str">
        <f aca="false">IF(B24="","",IFERROR(INDEX(Farol!$E$5:$E$84,MATCH(B24&amp;"*",Farol!$B$5:$B$84,0)),"não achei no Farol"))</f>
        <v/>
      </c>
      <c r="F24" s="4"/>
      <c r="G24" s="4"/>
    </row>
    <row r="26" customFormat="false" ht="15" hidden="false" customHeight="false" outlineLevel="0" collapsed="false">
      <c r="A26" s="2" t="s">
        <v>48</v>
      </c>
    </row>
    <row r="27" customFormat="false" ht="15" hidden="false" customHeight="false" outlineLevel="0" collapsed="false">
      <c r="A27" s="2" t="s">
        <v>49</v>
      </c>
    </row>
  </sheetData>
  <dataValidations count="1">
    <dataValidation allowBlank="true" errorStyle="stop" operator="between" showDropDown="false" showErrorMessage="false" showInputMessage="false" sqref="C5:C2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4"/>
    <col collapsed="false" customWidth="true" hidden="false" outlineLevel="0" max="3" min="3" style="0" width="18"/>
    <col collapsed="false" customWidth="true" hidden="false" outlineLevel="0" max="4" min="4" style="0" width="42"/>
  </cols>
  <sheetData>
    <row r="1" customFormat="false" ht="18" hidden="false" customHeight="tru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4" customFormat="false" ht="45" hidden="false" customHeight="true" outlineLevel="0" collapsed="false">
      <c r="A4" s="3" t="s">
        <v>52</v>
      </c>
      <c r="B4" s="3" t="s">
        <v>53</v>
      </c>
      <c r="C4" s="3" t="s">
        <v>54</v>
      </c>
      <c r="D4" s="3" t="s">
        <v>55</v>
      </c>
    </row>
    <row r="5" customFormat="false" ht="18" hidden="false" customHeight="true" outlineLevel="0" collapsed="false">
      <c r="A5" s="15" t="s">
        <v>37</v>
      </c>
      <c r="B5" s="16" t="s">
        <v>10</v>
      </c>
      <c r="C5" s="16"/>
      <c r="D5" s="16"/>
    </row>
    <row r="6" customFormat="false" ht="15" hidden="false" customHeight="true" outlineLevel="0" collapsed="false">
      <c r="A6" s="17" t="n">
        <v>1</v>
      </c>
      <c r="B6" s="4" t="s">
        <v>56</v>
      </c>
      <c r="C6" s="4" t="s">
        <v>57</v>
      </c>
      <c r="D6" s="4" t="s">
        <v>58</v>
      </c>
    </row>
    <row r="7" customFormat="false" ht="15" hidden="false" customHeight="true" outlineLevel="0" collapsed="false">
      <c r="A7" s="17" t="n">
        <v>2</v>
      </c>
      <c r="B7" s="4" t="s">
        <v>59</v>
      </c>
      <c r="C7" s="4" t="s">
        <v>60</v>
      </c>
      <c r="D7" s="4" t="s">
        <v>61</v>
      </c>
    </row>
    <row r="8" customFormat="false" ht="15" hidden="false" customHeight="true" outlineLevel="0" collapsed="false">
      <c r="A8" s="17" t="n">
        <v>3</v>
      </c>
      <c r="B8" s="4" t="s">
        <v>62</v>
      </c>
      <c r="C8" s="4" t="s">
        <v>60</v>
      </c>
      <c r="D8" s="4" t="s">
        <v>63</v>
      </c>
    </row>
    <row r="9" customFormat="false" ht="15" hidden="false" customHeight="true" outlineLevel="0" collapsed="false">
      <c r="A9" s="17" t="n">
        <v>4</v>
      </c>
      <c r="B9" s="4" t="s">
        <v>64</v>
      </c>
      <c r="C9" s="4" t="s">
        <v>60</v>
      </c>
      <c r="D9" s="4" t="s">
        <v>58</v>
      </c>
    </row>
    <row r="10" customFormat="false" ht="15" hidden="false" customHeight="true" outlineLevel="0" collapsed="false">
      <c r="A10" s="17" t="n">
        <v>5</v>
      </c>
      <c r="B10" s="4" t="s">
        <v>65</v>
      </c>
      <c r="C10" s="4" t="s">
        <v>60</v>
      </c>
      <c r="D10" s="4" t="s">
        <v>61</v>
      </c>
    </row>
    <row r="11" customFormat="false" ht="15" hidden="false" customHeight="true" outlineLevel="0" collapsed="false">
      <c r="A11" s="17" t="n">
        <v>6</v>
      </c>
      <c r="B11" s="4" t="s">
        <v>66</v>
      </c>
      <c r="C11" s="4" t="s">
        <v>60</v>
      </c>
      <c r="D11" s="4" t="s">
        <v>61</v>
      </c>
    </row>
    <row r="12" customFormat="false" ht="15" hidden="false" customHeight="true" outlineLevel="0" collapsed="false">
      <c r="A12" s="17" t="n">
        <v>7</v>
      </c>
      <c r="B12" s="4"/>
      <c r="C12" s="4"/>
      <c r="D12" s="4"/>
    </row>
    <row r="13" customFormat="false" ht="15" hidden="false" customHeight="true" outlineLevel="0" collapsed="false">
      <c r="A13" s="17" t="n">
        <v>8</v>
      </c>
      <c r="B13" s="4"/>
      <c r="C13" s="4"/>
      <c r="D13" s="4"/>
    </row>
    <row r="15" customFormat="false" ht="18" hidden="false" customHeight="true" outlineLevel="0" collapsed="false">
      <c r="A15" s="15" t="s">
        <v>37</v>
      </c>
      <c r="B15" s="16"/>
      <c r="C15" s="16"/>
      <c r="D15" s="16"/>
    </row>
    <row r="16" customFormat="false" ht="15" hidden="false" customHeight="true" outlineLevel="0" collapsed="false">
      <c r="A16" s="17" t="n">
        <v>1</v>
      </c>
      <c r="B16" s="4"/>
      <c r="C16" s="4"/>
      <c r="D16" s="4"/>
    </row>
    <row r="17" customFormat="false" ht="15" hidden="false" customHeight="true" outlineLevel="0" collapsed="false">
      <c r="A17" s="17" t="n">
        <v>2</v>
      </c>
      <c r="B17" s="4"/>
      <c r="C17" s="4"/>
      <c r="D17" s="4"/>
    </row>
    <row r="18" customFormat="false" ht="15" hidden="false" customHeight="true" outlineLevel="0" collapsed="false">
      <c r="A18" s="17" t="n">
        <v>3</v>
      </c>
      <c r="B18" s="4"/>
      <c r="C18" s="4"/>
      <c r="D18" s="4"/>
    </row>
    <row r="19" customFormat="false" ht="15" hidden="false" customHeight="true" outlineLevel="0" collapsed="false">
      <c r="A19" s="17" t="n">
        <v>4</v>
      </c>
      <c r="B19" s="4"/>
      <c r="C19" s="4"/>
      <c r="D19" s="4"/>
    </row>
    <row r="20" customFormat="false" ht="15" hidden="false" customHeight="true" outlineLevel="0" collapsed="false">
      <c r="A20" s="17" t="n">
        <v>5</v>
      </c>
      <c r="B20" s="4"/>
      <c r="C20" s="4"/>
      <c r="D20" s="4"/>
    </row>
    <row r="21" customFormat="false" ht="15" hidden="false" customHeight="true" outlineLevel="0" collapsed="false">
      <c r="A21" s="17" t="n">
        <v>6</v>
      </c>
      <c r="B21" s="4"/>
      <c r="C21" s="4"/>
      <c r="D21" s="4"/>
    </row>
    <row r="22" customFormat="false" ht="15" hidden="false" customHeight="true" outlineLevel="0" collapsed="false">
      <c r="A22" s="17" t="n">
        <v>7</v>
      </c>
      <c r="B22" s="4"/>
      <c r="C22" s="4"/>
      <c r="D22" s="4"/>
    </row>
    <row r="23" customFormat="false" ht="15" hidden="false" customHeight="true" outlineLevel="0" collapsed="false">
      <c r="A23" s="17" t="n">
        <v>8</v>
      </c>
      <c r="B23" s="4"/>
      <c r="C23" s="4"/>
      <c r="D23" s="4"/>
    </row>
    <row r="25" customFormat="false" ht="18" hidden="false" customHeight="true" outlineLevel="0" collapsed="false">
      <c r="A25" s="15" t="s">
        <v>37</v>
      </c>
      <c r="B25" s="16"/>
      <c r="C25" s="16"/>
      <c r="D25" s="16"/>
    </row>
    <row r="26" customFormat="false" ht="15" hidden="false" customHeight="true" outlineLevel="0" collapsed="false">
      <c r="A26" s="17" t="n">
        <v>1</v>
      </c>
      <c r="B26" s="4"/>
      <c r="C26" s="4"/>
      <c r="D26" s="4"/>
    </row>
    <row r="27" customFormat="false" ht="15" hidden="false" customHeight="true" outlineLevel="0" collapsed="false">
      <c r="A27" s="17" t="n">
        <v>2</v>
      </c>
      <c r="B27" s="4"/>
      <c r="C27" s="4"/>
      <c r="D27" s="4"/>
    </row>
    <row r="28" customFormat="false" ht="15" hidden="false" customHeight="true" outlineLevel="0" collapsed="false">
      <c r="A28" s="17" t="n">
        <v>3</v>
      </c>
      <c r="B28" s="4"/>
      <c r="C28" s="4"/>
      <c r="D28" s="4"/>
    </row>
    <row r="29" customFormat="false" ht="15" hidden="false" customHeight="true" outlineLevel="0" collapsed="false">
      <c r="A29" s="17" t="n">
        <v>4</v>
      </c>
      <c r="B29" s="4"/>
      <c r="C29" s="4"/>
      <c r="D29" s="4"/>
    </row>
    <row r="30" customFormat="false" ht="15" hidden="false" customHeight="true" outlineLevel="0" collapsed="false">
      <c r="A30" s="17" t="n">
        <v>5</v>
      </c>
      <c r="B30" s="4"/>
      <c r="C30" s="4"/>
      <c r="D30" s="4"/>
    </row>
    <row r="31" customFormat="false" ht="15" hidden="false" customHeight="true" outlineLevel="0" collapsed="false">
      <c r="A31" s="17" t="n">
        <v>6</v>
      </c>
      <c r="B31" s="4"/>
      <c r="C31" s="4"/>
      <c r="D31" s="4"/>
    </row>
    <row r="32" customFormat="false" ht="15" hidden="false" customHeight="true" outlineLevel="0" collapsed="false">
      <c r="A32" s="17" t="n">
        <v>7</v>
      </c>
      <c r="B32" s="4"/>
      <c r="C32" s="4"/>
      <c r="D32" s="4"/>
    </row>
    <row r="33" customFormat="false" ht="15" hidden="false" customHeight="true" outlineLevel="0" collapsed="false">
      <c r="A33" s="17" t="n">
        <v>8</v>
      </c>
      <c r="B33" s="4"/>
      <c r="C33" s="4"/>
      <c r="D33" s="4"/>
    </row>
    <row r="35" customFormat="false" ht="18" hidden="false" customHeight="true" outlineLevel="0" collapsed="false">
      <c r="A35" s="15" t="s">
        <v>37</v>
      </c>
      <c r="B35" s="16"/>
      <c r="C35" s="16"/>
      <c r="D35" s="16"/>
    </row>
    <row r="36" customFormat="false" ht="15" hidden="false" customHeight="true" outlineLevel="0" collapsed="false">
      <c r="A36" s="17" t="n">
        <v>1</v>
      </c>
      <c r="B36" s="4"/>
      <c r="C36" s="4"/>
      <c r="D36" s="4"/>
    </row>
    <row r="37" customFormat="false" ht="15" hidden="false" customHeight="true" outlineLevel="0" collapsed="false">
      <c r="A37" s="17" t="n">
        <v>2</v>
      </c>
      <c r="B37" s="4"/>
      <c r="C37" s="4"/>
      <c r="D37" s="4"/>
    </row>
    <row r="38" customFormat="false" ht="15" hidden="false" customHeight="true" outlineLevel="0" collapsed="false">
      <c r="A38" s="17" t="n">
        <v>3</v>
      </c>
      <c r="B38" s="4"/>
      <c r="C38" s="4"/>
      <c r="D38" s="4"/>
    </row>
    <row r="39" customFormat="false" ht="15" hidden="false" customHeight="true" outlineLevel="0" collapsed="false">
      <c r="A39" s="17" t="n">
        <v>4</v>
      </c>
      <c r="B39" s="4"/>
      <c r="C39" s="4"/>
      <c r="D39" s="4"/>
    </row>
    <row r="40" customFormat="false" ht="15" hidden="false" customHeight="true" outlineLevel="0" collapsed="false">
      <c r="A40" s="17" t="n">
        <v>5</v>
      </c>
      <c r="B40" s="4"/>
      <c r="C40" s="4"/>
      <c r="D40" s="4"/>
    </row>
    <row r="41" customFormat="false" ht="15" hidden="false" customHeight="true" outlineLevel="0" collapsed="false">
      <c r="A41" s="17" t="n">
        <v>6</v>
      </c>
      <c r="B41" s="4"/>
      <c r="C41" s="4"/>
      <c r="D41" s="4"/>
    </row>
    <row r="42" customFormat="false" ht="15" hidden="false" customHeight="true" outlineLevel="0" collapsed="false">
      <c r="A42" s="17" t="n">
        <v>7</v>
      </c>
      <c r="B42" s="4"/>
      <c r="C42" s="4"/>
      <c r="D42" s="4"/>
    </row>
    <row r="43" customFormat="false" ht="15" hidden="false" customHeight="true" outlineLevel="0" collapsed="false">
      <c r="A43" s="17" t="n">
        <v>8</v>
      </c>
      <c r="B43" s="4"/>
      <c r="C43" s="4"/>
      <c r="D43" s="4"/>
    </row>
    <row r="45" customFormat="false" ht="18" hidden="false" customHeight="true" outlineLevel="0" collapsed="false">
      <c r="A45" s="15" t="s">
        <v>37</v>
      </c>
      <c r="B45" s="16"/>
      <c r="C45" s="16"/>
      <c r="D45" s="16"/>
    </row>
    <row r="46" customFormat="false" ht="15" hidden="false" customHeight="true" outlineLevel="0" collapsed="false">
      <c r="A46" s="17" t="n">
        <v>1</v>
      </c>
      <c r="B46" s="4"/>
      <c r="C46" s="4"/>
      <c r="D46" s="4"/>
    </row>
    <row r="47" customFormat="false" ht="15" hidden="false" customHeight="true" outlineLevel="0" collapsed="false">
      <c r="A47" s="17" t="n">
        <v>2</v>
      </c>
      <c r="B47" s="4"/>
      <c r="C47" s="4"/>
      <c r="D47" s="4"/>
    </row>
    <row r="48" customFormat="false" ht="15" hidden="false" customHeight="true" outlineLevel="0" collapsed="false">
      <c r="A48" s="17" t="n">
        <v>3</v>
      </c>
      <c r="B48" s="4"/>
      <c r="C48" s="4"/>
      <c r="D48" s="4"/>
    </row>
    <row r="49" customFormat="false" ht="15" hidden="false" customHeight="true" outlineLevel="0" collapsed="false">
      <c r="A49" s="17" t="n">
        <v>4</v>
      </c>
      <c r="B49" s="4"/>
      <c r="C49" s="4"/>
      <c r="D49" s="4"/>
    </row>
    <row r="50" customFormat="false" ht="15" hidden="false" customHeight="true" outlineLevel="0" collapsed="false">
      <c r="A50" s="17" t="n">
        <v>5</v>
      </c>
      <c r="B50" s="4"/>
      <c r="C50" s="4"/>
      <c r="D50" s="4"/>
    </row>
    <row r="51" customFormat="false" ht="15" hidden="false" customHeight="true" outlineLevel="0" collapsed="false">
      <c r="A51" s="17" t="n">
        <v>6</v>
      </c>
      <c r="B51" s="4"/>
      <c r="C51" s="4"/>
      <c r="D51" s="4"/>
    </row>
    <row r="52" customFormat="false" ht="15" hidden="false" customHeight="true" outlineLevel="0" collapsed="false">
      <c r="A52" s="17" t="n">
        <v>7</v>
      </c>
      <c r="B52" s="4"/>
      <c r="C52" s="4"/>
      <c r="D52" s="4"/>
    </row>
    <row r="53" customFormat="false" ht="15" hidden="false" customHeight="true" outlineLevel="0" collapsed="false">
      <c r="A53" s="17" t="n">
        <v>8</v>
      </c>
      <c r="B53" s="4"/>
      <c r="C53" s="4"/>
      <c r="D53" s="4"/>
    </row>
    <row r="55" customFormat="false" ht="18" hidden="false" customHeight="true" outlineLevel="0" collapsed="false">
      <c r="A55" s="15" t="s">
        <v>37</v>
      </c>
      <c r="B55" s="16"/>
      <c r="C55" s="16"/>
      <c r="D55" s="16"/>
    </row>
    <row r="56" customFormat="false" ht="15" hidden="false" customHeight="true" outlineLevel="0" collapsed="false">
      <c r="A56" s="17" t="n">
        <v>1</v>
      </c>
      <c r="B56" s="4"/>
      <c r="C56" s="4"/>
      <c r="D56" s="4"/>
    </row>
    <row r="57" customFormat="false" ht="15" hidden="false" customHeight="true" outlineLevel="0" collapsed="false">
      <c r="A57" s="17" t="n">
        <v>2</v>
      </c>
      <c r="B57" s="4"/>
      <c r="C57" s="4"/>
      <c r="D57" s="4"/>
    </row>
    <row r="58" customFormat="false" ht="15" hidden="false" customHeight="true" outlineLevel="0" collapsed="false">
      <c r="A58" s="17" t="n">
        <v>3</v>
      </c>
      <c r="B58" s="4"/>
      <c r="C58" s="4"/>
      <c r="D58" s="4"/>
    </row>
    <row r="59" customFormat="false" ht="15" hidden="false" customHeight="true" outlineLevel="0" collapsed="false">
      <c r="A59" s="17" t="n">
        <v>4</v>
      </c>
      <c r="B59" s="4"/>
      <c r="C59" s="4"/>
      <c r="D59" s="4"/>
    </row>
    <row r="60" customFormat="false" ht="15" hidden="false" customHeight="true" outlineLevel="0" collapsed="false">
      <c r="A60" s="17" t="n">
        <v>5</v>
      </c>
      <c r="B60" s="4"/>
      <c r="C60" s="4"/>
      <c r="D60" s="4"/>
    </row>
    <row r="61" customFormat="false" ht="15" hidden="false" customHeight="true" outlineLevel="0" collapsed="false">
      <c r="A61" s="17" t="n">
        <v>6</v>
      </c>
      <c r="B61" s="4"/>
      <c r="C61" s="4"/>
      <c r="D61" s="4"/>
    </row>
    <row r="62" customFormat="false" ht="15" hidden="false" customHeight="true" outlineLevel="0" collapsed="false">
      <c r="A62" s="17" t="n">
        <v>7</v>
      </c>
      <c r="B62" s="4"/>
      <c r="C62" s="4"/>
      <c r="D62" s="4"/>
    </row>
    <row r="63" customFormat="false" ht="15" hidden="false" customHeight="true" outlineLevel="0" collapsed="false">
      <c r="A63" s="17" t="n">
        <v>8</v>
      </c>
      <c r="B63" s="4"/>
      <c r="C63" s="4"/>
      <c r="D63" s="4"/>
    </row>
    <row r="65" customFormat="false" ht="18" hidden="false" customHeight="true" outlineLevel="0" collapsed="false">
      <c r="A65" s="15" t="s">
        <v>37</v>
      </c>
      <c r="B65" s="16"/>
      <c r="C65" s="16"/>
      <c r="D65" s="16"/>
    </row>
    <row r="66" customFormat="false" ht="15" hidden="false" customHeight="true" outlineLevel="0" collapsed="false">
      <c r="A66" s="17" t="n">
        <v>1</v>
      </c>
      <c r="B66" s="4"/>
      <c r="C66" s="4"/>
      <c r="D66" s="4"/>
    </row>
    <row r="67" customFormat="false" ht="15" hidden="false" customHeight="true" outlineLevel="0" collapsed="false">
      <c r="A67" s="17" t="n">
        <v>2</v>
      </c>
      <c r="B67" s="4"/>
      <c r="C67" s="4"/>
      <c r="D67" s="4"/>
    </row>
    <row r="68" customFormat="false" ht="15" hidden="false" customHeight="true" outlineLevel="0" collapsed="false">
      <c r="A68" s="17" t="n">
        <v>3</v>
      </c>
      <c r="B68" s="4"/>
      <c r="C68" s="4"/>
      <c r="D68" s="4"/>
    </row>
    <row r="69" customFormat="false" ht="15" hidden="false" customHeight="true" outlineLevel="0" collapsed="false">
      <c r="A69" s="17" t="n">
        <v>4</v>
      </c>
      <c r="B69" s="4"/>
      <c r="C69" s="4"/>
      <c r="D69" s="4"/>
    </row>
    <row r="70" customFormat="false" ht="15" hidden="false" customHeight="true" outlineLevel="0" collapsed="false">
      <c r="A70" s="17" t="n">
        <v>5</v>
      </c>
      <c r="B70" s="4"/>
      <c r="C70" s="4"/>
      <c r="D70" s="4"/>
    </row>
    <row r="71" customFormat="false" ht="15" hidden="false" customHeight="true" outlineLevel="0" collapsed="false">
      <c r="A71" s="17" t="n">
        <v>6</v>
      </c>
      <c r="B71" s="4"/>
      <c r="C71" s="4"/>
      <c r="D71" s="4"/>
    </row>
    <row r="72" customFormat="false" ht="15" hidden="false" customHeight="true" outlineLevel="0" collapsed="false">
      <c r="A72" s="17" t="n">
        <v>7</v>
      </c>
      <c r="B72" s="4"/>
      <c r="C72" s="4"/>
      <c r="D72" s="4"/>
    </row>
    <row r="73" customFormat="false" ht="15" hidden="false" customHeight="true" outlineLevel="0" collapsed="false">
      <c r="A73" s="17" t="n">
        <v>8</v>
      </c>
      <c r="B73" s="4"/>
      <c r="C73" s="4"/>
      <c r="D73" s="4"/>
    </row>
    <row r="75" customFormat="false" ht="18" hidden="false" customHeight="true" outlineLevel="0" collapsed="false">
      <c r="A75" s="15" t="s">
        <v>37</v>
      </c>
      <c r="B75" s="16"/>
      <c r="C75" s="16"/>
      <c r="D75" s="16"/>
    </row>
    <row r="76" customFormat="false" ht="15" hidden="false" customHeight="true" outlineLevel="0" collapsed="false">
      <c r="A76" s="17" t="n">
        <v>1</v>
      </c>
      <c r="B76" s="4"/>
      <c r="C76" s="4"/>
      <c r="D76" s="4"/>
    </row>
    <row r="77" customFormat="false" ht="15" hidden="false" customHeight="true" outlineLevel="0" collapsed="false">
      <c r="A77" s="17" t="n">
        <v>2</v>
      </c>
      <c r="B77" s="4"/>
      <c r="C77" s="4"/>
      <c r="D77" s="4"/>
    </row>
    <row r="78" customFormat="false" ht="15" hidden="false" customHeight="true" outlineLevel="0" collapsed="false">
      <c r="A78" s="17" t="n">
        <v>3</v>
      </c>
      <c r="B78" s="4"/>
      <c r="C78" s="4"/>
      <c r="D78" s="4"/>
    </row>
    <row r="79" customFormat="false" ht="15" hidden="false" customHeight="true" outlineLevel="0" collapsed="false">
      <c r="A79" s="17" t="n">
        <v>4</v>
      </c>
      <c r="B79" s="4"/>
      <c r="C79" s="4"/>
      <c r="D79" s="4"/>
    </row>
    <row r="80" customFormat="false" ht="15" hidden="false" customHeight="true" outlineLevel="0" collapsed="false">
      <c r="A80" s="17" t="n">
        <v>5</v>
      </c>
      <c r="B80" s="4"/>
      <c r="C80" s="4"/>
      <c r="D80" s="4"/>
    </row>
    <row r="81" customFormat="false" ht="15" hidden="false" customHeight="true" outlineLevel="0" collapsed="false">
      <c r="A81" s="17" t="n">
        <v>6</v>
      </c>
      <c r="B81" s="4"/>
      <c r="C81" s="4"/>
      <c r="D81" s="4"/>
    </row>
    <row r="82" customFormat="false" ht="15" hidden="false" customHeight="true" outlineLevel="0" collapsed="false">
      <c r="A82" s="17" t="n">
        <v>7</v>
      </c>
      <c r="B82" s="4"/>
      <c r="C82" s="4"/>
      <c r="D82" s="4"/>
    </row>
    <row r="83" customFormat="false" ht="15" hidden="false" customHeight="true" outlineLevel="0" collapsed="false">
      <c r="A83" s="17" t="n">
        <v>8</v>
      </c>
      <c r="B83" s="4"/>
      <c r="C83" s="4"/>
      <c r="D83" s="4"/>
    </row>
    <row r="85" customFormat="false" ht="18" hidden="false" customHeight="true" outlineLevel="0" collapsed="false">
      <c r="A85" s="15" t="s">
        <v>37</v>
      </c>
      <c r="B85" s="16"/>
      <c r="C85" s="16"/>
      <c r="D85" s="16"/>
    </row>
    <row r="86" customFormat="false" ht="15" hidden="false" customHeight="true" outlineLevel="0" collapsed="false">
      <c r="A86" s="17" t="n">
        <v>1</v>
      </c>
      <c r="B86" s="4"/>
      <c r="C86" s="4"/>
      <c r="D86" s="4"/>
    </row>
    <row r="87" customFormat="false" ht="15" hidden="false" customHeight="true" outlineLevel="0" collapsed="false">
      <c r="A87" s="17" t="n">
        <v>2</v>
      </c>
      <c r="B87" s="4"/>
      <c r="C87" s="4"/>
      <c r="D87" s="4"/>
    </row>
    <row r="88" customFormat="false" ht="15" hidden="false" customHeight="true" outlineLevel="0" collapsed="false">
      <c r="A88" s="17" t="n">
        <v>3</v>
      </c>
      <c r="B88" s="4"/>
      <c r="C88" s="4"/>
      <c r="D88" s="4"/>
    </row>
    <row r="89" customFormat="false" ht="15" hidden="false" customHeight="true" outlineLevel="0" collapsed="false">
      <c r="A89" s="17" t="n">
        <v>4</v>
      </c>
      <c r="B89" s="4"/>
      <c r="C89" s="4"/>
      <c r="D89" s="4"/>
    </row>
    <row r="90" customFormat="false" ht="15" hidden="false" customHeight="true" outlineLevel="0" collapsed="false">
      <c r="A90" s="17" t="n">
        <v>5</v>
      </c>
      <c r="B90" s="4"/>
      <c r="C90" s="4"/>
      <c r="D90" s="4"/>
    </row>
    <row r="91" customFormat="false" ht="15" hidden="false" customHeight="true" outlineLevel="0" collapsed="false">
      <c r="A91" s="17" t="n">
        <v>6</v>
      </c>
      <c r="B91" s="4"/>
      <c r="C91" s="4"/>
      <c r="D91" s="4"/>
    </row>
    <row r="92" customFormat="false" ht="15" hidden="false" customHeight="true" outlineLevel="0" collapsed="false">
      <c r="A92" s="17" t="n">
        <v>7</v>
      </c>
      <c r="B92" s="4"/>
      <c r="C92" s="4"/>
      <c r="D92" s="4"/>
    </row>
    <row r="93" customFormat="false" ht="15" hidden="false" customHeight="true" outlineLevel="0" collapsed="false">
      <c r="A93" s="17" t="n">
        <v>8</v>
      </c>
      <c r="B93" s="4"/>
      <c r="C93" s="4"/>
      <c r="D93" s="4"/>
    </row>
    <row r="95" customFormat="false" ht="18" hidden="false" customHeight="true" outlineLevel="0" collapsed="false">
      <c r="A95" s="15" t="s">
        <v>37</v>
      </c>
      <c r="B95" s="16"/>
      <c r="C95" s="16"/>
      <c r="D95" s="16"/>
    </row>
    <row r="96" customFormat="false" ht="15" hidden="false" customHeight="true" outlineLevel="0" collapsed="false">
      <c r="A96" s="17" t="n">
        <v>1</v>
      </c>
      <c r="B96" s="4"/>
      <c r="C96" s="4"/>
      <c r="D96" s="4"/>
    </row>
    <row r="97" customFormat="false" ht="15" hidden="false" customHeight="true" outlineLevel="0" collapsed="false">
      <c r="A97" s="17" t="n">
        <v>2</v>
      </c>
      <c r="B97" s="4"/>
      <c r="C97" s="4"/>
      <c r="D97" s="4"/>
    </row>
    <row r="98" customFormat="false" ht="15" hidden="false" customHeight="true" outlineLevel="0" collapsed="false">
      <c r="A98" s="17" t="n">
        <v>3</v>
      </c>
      <c r="B98" s="4"/>
      <c r="C98" s="4"/>
      <c r="D98" s="4"/>
    </row>
    <row r="99" customFormat="false" ht="15" hidden="false" customHeight="true" outlineLevel="0" collapsed="false">
      <c r="A99" s="17" t="n">
        <v>4</v>
      </c>
      <c r="B99" s="4"/>
      <c r="C99" s="4"/>
      <c r="D99" s="4"/>
    </row>
    <row r="100" customFormat="false" ht="15" hidden="false" customHeight="true" outlineLevel="0" collapsed="false">
      <c r="A100" s="17" t="n">
        <v>5</v>
      </c>
      <c r="B100" s="4"/>
      <c r="C100" s="4"/>
      <c r="D100" s="4"/>
    </row>
    <row r="101" customFormat="false" ht="15" hidden="false" customHeight="true" outlineLevel="0" collapsed="false">
      <c r="A101" s="17" t="n">
        <v>6</v>
      </c>
      <c r="B101" s="4"/>
      <c r="C101" s="4"/>
      <c r="D101" s="4"/>
    </row>
    <row r="102" customFormat="false" ht="15" hidden="false" customHeight="true" outlineLevel="0" collapsed="false">
      <c r="A102" s="17" t="n">
        <v>7</v>
      </c>
      <c r="B102" s="4"/>
      <c r="C102" s="4"/>
      <c r="D102" s="4"/>
    </row>
    <row r="103" customFormat="false" ht="15" hidden="false" customHeight="true" outlineLevel="0" collapsed="false">
      <c r="A103" s="17" t="n">
        <v>8</v>
      </c>
      <c r="B103" s="4"/>
      <c r="C103" s="4"/>
      <c r="D103" s="4"/>
    </row>
    <row r="105" customFormat="false" ht="18" hidden="false" customHeight="true" outlineLevel="0" collapsed="false">
      <c r="A105" s="15" t="s">
        <v>37</v>
      </c>
      <c r="B105" s="16"/>
      <c r="C105" s="16"/>
      <c r="D105" s="16"/>
    </row>
    <row r="106" customFormat="false" ht="15" hidden="false" customHeight="true" outlineLevel="0" collapsed="false">
      <c r="A106" s="17" t="n">
        <v>1</v>
      </c>
      <c r="B106" s="4"/>
      <c r="C106" s="4"/>
      <c r="D106" s="4"/>
    </row>
    <row r="107" customFormat="false" ht="15" hidden="false" customHeight="true" outlineLevel="0" collapsed="false">
      <c r="A107" s="17" t="n">
        <v>2</v>
      </c>
      <c r="B107" s="4"/>
      <c r="C107" s="4"/>
      <c r="D107" s="4"/>
    </row>
    <row r="108" customFormat="false" ht="15" hidden="false" customHeight="true" outlineLevel="0" collapsed="false">
      <c r="A108" s="17" t="n">
        <v>3</v>
      </c>
      <c r="B108" s="4"/>
      <c r="C108" s="4"/>
      <c r="D108" s="4"/>
    </row>
    <row r="109" customFormat="false" ht="15" hidden="false" customHeight="true" outlineLevel="0" collapsed="false">
      <c r="A109" s="17" t="n">
        <v>4</v>
      </c>
      <c r="B109" s="4"/>
      <c r="C109" s="4"/>
      <c r="D109" s="4"/>
    </row>
    <row r="110" customFormat="false" ht="15" hidden="false" customHeight="true" outlineLevel="0" collapsed="false">
      <c r="A110" s="17" t="n">
        <v>5</v>
      </c>
      <c r="B110" s="4"/>
      <c r="C110" s="4"/>
      <c r="D110" s="4"/>
    </row>
    <row r="111" customFormat="false" ht="15" hidden="false" customHeight="true" outlineLevel="0" collapsed="false">
      <c r="A111" s="17" t="n">
        <v>6</v>
      </c>
      <c r="B111" s="4"/>
      <c r="C111" s="4"/>
      <c r="D111" s="4"/>
    </row>
    <row r="112" customFormat="false" ht="15" hidden="false" customHeight="true" outlineLevel="0" collapsed="false">
      <c r="A112" s="17" t="n">
        <v>7</v>
      </c>
      <c r="B112" s="4"/>
      <c r="C112" s="4"/>
      <c r="D112" s="4"/>
    </row>
    <row r="113" customFormat="false" ht="15" hidden="false" customHeight="true" outlineLevel="0" collapsed="false">
      <c r="A113" s="17" t="n">
        <v>8</v>
      </c>
      <c r="B113" s="4"/>
      <c r="C113" s="4"/>
      <c r="D113" s="4"/>
    </row>
    <row r="115" customFormat="false" ht="18" hidden="false" customHeight="true" outlineLevel="0" collapsed="false">
      <c r="A115" s="15" t="s">
        <v>37</v>
      </c>
      <c r="B115" s="16"/>
      <c r="C115" s="16"/>
      <c r="D115" s="16"/>
    </row>
    <row r="116" customFormat="false" ht="15" hidden="false" customHeight="true" outlineLevel="0" collapsed="false">
      <c r="A116" s="17" t="n">
        <v>1</v>
      </c>
      <c r="B116" s="4"/>
      <c r="C116" s="4"/>
      <c r="D116" s="4"/>
    </row>
    <row r="117" customFormat="false" ht="15" hidden="false" customHeight="true" outlineLevel="0" collapsed="false">
      <c r="A117" s="17" t="n">
        <v>2</v>
      </c>
      <c r="B117" s="4"/>
      <c r="C117" s="4"/>
      <c r="D117" s="4"/>
    </row>
    <row r="118" customFormat="false" ht="15" hidden="false" customHeight="true" outlineLevel="0" collapsed="false">
      <c r="A118" s="17" t="n">
        <v>3</v>
      </c>
      <c r="B118" s="4"/>
      <c r="C118" s="4"/>
      <c r="D118" s="4"/>
    </row>
    <row r="119" customFormat="false" ht="15" hidden="false" customHeight="true" outlineLevel="0" collapsed="false">
      <c r="A119" s="17" t="n">
        <v>4</v>
      </c>
      <c r="B119" s="4"/>
      <c r="C119" s="4"/>
      <c r="D119" s="4"/>
    </row>
    <row r="120" customFormat="false" ht="15" hidden="false" customHeight="true" outlineLevel="0" collapsed="false">
      <c r="A120" s="17" t="n">
        <v>5</v>
      </c>
      <c r="B120" s="4"/>
      <c r="C120" s="4"/>
      <c r="D120" s="4"/>
    </row>
    <row r="121" customFormat="false" ht="15" hidden="false" customHeight="true" outlineLevel="0" collapsed="false">
      <c r="A121" s="17" t="n">
        <v>6</v>
      </c>
      <c r="B121" s="4"/>
      <c r="C121" s="4"/>
      <c r="D121" s="4"/>
    </row>
    <row r="122" customFormat="false" ht="15" hidden="false" customHeight="true" outlineLevel="0" collapsed="false">
      <c r="A122" s="17" t="n">
        <v>7</v>
      </c>
      <c r="B122" s="4"/>
      <c r="C122" s="4"/>
      <c r="D122" s="4"/>
    </row>
    <row r="123" customFormat="false" ht="15" hidden="false" customHeight="true" outlineLevel="0" collapsed="false">
      <c r="A123" s="17" t="n">
        <v>8</v>
      </c>
      <c r="B123" s="4"/>
      <c r="C123" s="4"/>
      <c r="D123" s="4"/>
    </row>
    <row r="125" customFormat="false" ht="18" hidden="false" customHeight="true" outlineLevel="0" collapsed="false">
      <c r="A125" s="15" t="s">
        <v>37</v>
      </c>
      <c r="B125" s="16"/>
      <c r="C125" s="16"/>
      <c r="D125" s="16"/>
    </row>
    <row r="126" customFormat="false" ht="15" hidden="false" customHeight="true" outlineLevel="0" collapsed="false">
      <c r="A126" s="17" t="n">
        <v>1</v>
      </c>
      <c r="B126" s="4"/>
      <c r="C126" s="4"/>
      <c r="D126" s="4"/>
    </row>
    <row r="127" customFormat="false" ht="15" hidden="false" customHeight="true" outlineLevel="0" collapsed="false">
      <c r="A127" s="17" t="n">
        <v>2</v>
      </c>
      <c r="B127" s="4"/>
      <c r="C127" s="4"/>
      <c r="D127" s="4"/>
    </row>
    <row r="128" customFormat="false" ht="15" hidden="false" customHeight="true" outlineLevel="0" collapsed="false">
      <c r="A128" s="17" t="n">
        <v>3</v>
      </c>
      <c r="B128" s="4"/>
      <c r="C128" s="4"/>
      <c r="D128" s="4"/>
    </row>
    <row r="129" customFormat="false" ht="15" hidden="false" customHeight="true" outlineLevel="0" collapsed="false">
      <c r="A129" s="17" t="n">
        <v>4</v>
      </c>
      <c r="B129" s="4"/>
      <c r="C129" s="4"/>
      <c r="D129" s="4"/>
    </row>
    <row r="130" customFormat="false" ht="15" hidden="false" customHeight="true" outlineLevel="0" collapsed="false">
      <c r="A130" s="17" t="n">
        <v>5</v>
      </c>
      <c r="B130" s="4"/>
      <c r="C130" s="4"/>
      <c r="D130" s="4"/>
    </row>
    <row r="131" customFormat="false" ht="15" hidden="false" customHeight="true" outlineLevel="0" collapsed="false">
      <c r="A131" s="17" t="n">
        <v>6</v>
      </c>
      <c r="B131" s="4"/>
      <c r="C131" s="4"/>
      <c r="D131" s="4"/>
    </row>
    <row r="132" customFormat="false" ht="15" hidden="false" customHeight="true" outlineLevel="0" collapsed="false">
      <c r="A132" s="17" t="n">
        <v>7</v>
      </c>
      <c r="B132" s="4"/>
      <c r="C132" s="4"/>
      <c r="D132" s="4"/>
    </row>
    <row r="133" customFormat="false" ht="15" hidden="false" customHeight="true" outlineLevel="0" collapsed="false">
      <c r="A133" s="17" t="n">
        <v>8</v>
      </c>
      <c r="B133" s="4"/>
      <c r="C133" s="4"/>
      <c r="D133" s="4"/>
    </row>
    <row r="135" customFormat="false" ht="18" hidden="false" customHeight="true" outlineLevel="0" collapsed="false">
      <c r="A135" s="15" t="s">
        <v>37</v>
      </c>
      <c r="B135" s="16"/>
      <c r="C135" s="16"/>
      <c r="D135" s="16"/>
    </row>
    <row r="136" customFormat="false" ht="15" hidden="false" customHeight="true" outlineLevel="0" collapsed="false">
      <c r="A136" s="17" t="n">
        <v>1</v>
      </c>
      <c r="B136" s="4"/>
      <c r="C136" s="4"/>
      <c r="D136" s="4"/>
    </row>
    <row r="137" customFormat="false" ht="15" hidden="false" customHeight="true" outlineLevel="0" collapsed="false">
      <c r="A137" s="17" t="n">
        <v>2</v>
      </c>
      <c r="B137" s="4"/>
      <c r="C137" s="4"/>
      <c r="D137" s="4"/>
    </row>
    <row r="138" customFormat="false" ht="15" hidden="false" customHeight="true" outlineLevel="0" collapsed="false">
      <c r="A138" s="17" t="n">
        <v>3</v>
      </c>
      <c r="B138" s="4"/>
      <c r="C138" s="4"/>
      <c r="D138" s="4"/>
    </row>
    <row r="139" customFormat="false" ht="15" hidden="false" customHeight="true" outlineLevel="0" collapsed="false">
      <c r="A139" s="17" t="n">
        <v>4</v>
      </c>
      <c r="B139" s="4"/>
      <c r="C139" s="4"/>
      <c r="D139" s="4"/>
    </row>
    <row r="140" customFormat="false" ht="15" hidden="false" customHeight="true" outlineLevel="0" collapsed="false">
      <c r="A140" s="17" t="n">
        <v>5</v>
      </c>
      <c r="B140" s="4"/>
      <c r="C140" s="4"/>
      <c r="D140" s="4"/>
    </row>
    <row r="141" customFormat="false" ht="15" hidden="false" customHeight="true" outlineLevel="0" collapsed="false">
      <c r="A141" s="17" t="n">
        <v>6</v>
      </c>
      <c r="B141" s="4"/>
      <c r="C141" s="4"/>
      <c r="D141" s="4"/>
    </row>
    <row r="142" customFormat="false" ht="15" hidden="false" customHeight="true" outlineLevel="0" collapsed="false">
      <c r="A142" s="17" t="n">
        <v>7</v>
      </c>
      <c r="B142" s="4"/>
      <c r="C142" s="4"/>
      <c r="D142" s="4"/>
    </row>
    <row r="143" customFormat="false" ht="15" hidden="false" customHeight="true" outlineLevel="0" collapsed="false">
      <c r="A143" s="17" t="n">
        <v>8</v>
      </c>
      <c r="B143" s="4"/>
      <c r="C143" s="4"/>
      <c r="D143" s="4"/>
    </row>
    <row r="145" customFormat="false" ht="18" hidden="false" customHeight="true" outlineLevel="0" collapsed="false">
      <c r="A145" s="15" t="s">
        <v>37</v>
      </c>
      <c r="B145" s="16"/>
      <c r="C145" s="16"/>
      <c r="D145" s="16"/>
    </row>
    <row r="146" customFormat="false" ht="15" hidden="false" customHeight="true" outlineLevel="0" collapsed="false">
      <c r="A146" s="17" t="n">
        <v>1</v>
      </c>
      <c r="B146" s="4"/>
      <c r="C146" s="4"/>
      <c r="D146" s="4"/>
    </row>
    <row r="147" customFormat="false" ht="15" hidden="false" customHeight="true" outlineLevel="0" collapsed="false">
      <c r="A147" s="17" t="n">
        <v>2</v>
      </c>
      <c r="B147" s="4"/>
      <c r="C147" s="4"/>
      <c r="D147" s="4"/>
    </row>
    <row r="148" customFormat="false" ht="15" hidden="false" customHeight="true" outlineLevel="0" collapsed="false">
      <c r="A148" s="17" t="n">
        <v>3</v>
      </c>
      <c r="B148" s="4"/>
      <c r="C148" s="4"/>
      <c r="D148" s="4"/>
    </row>
    <row r="149" customFormat="false" ht="15" hidden="false" customHeight="true" outlineLevel="0" collapsed="false">
      <c r="A149" s="17" t="n">
        <v>4</v>
      </c>
      <c r="B149" s="4"/>
      <c r="C149" s="4"/>
      <c r="D149" s="4"/>
    </row>
    <row r="150" customFormat="false" ht="15" hidden="false" customHeight="true" outlineLevel="0" collapsed="false">
      <c r="A150" s="17" t="n">
        <v>5</v>
      </c>
      <c r="B150" s="4"/>
      <c r="C150" s="4"/>
      <c r="D150" s="4"/>
    </row>
    <row r="151" customFormat="false" ht="15" hidden="false" customHeight="true" outlineLevel="0" collapsed="false">
      <c r="A151" s="17" t="n">
        <v>6</v>
      </c>
      <c r="B151" s="4"/>
      <c r="C151" s="4"/>
      <c r="D151" s="4"/>
    </row>
    <row r="152" customFormat="false" ht="15" hidden="false" customHeight="true" outlineLevel="0" collapsed="false">
      <c r="A152" s="17" t="n">
        <v>7</v>
      </c>
      <c r="B152" s="4"/>
      <c r="C152" s="4"/>
      <c r="D152" s="4"/>
    </row>
    <row r="153" customFormat="false" ht="15" hidden="false" customHeight="true" outlineLevel="0" collapsed="false">
      <c r="A153" s="17" t="n">
        <v>8</v>
      </c>
      <c r="B153" s="4"/>
      <c r="C153" s="4"/>
      <c r="D153" s="4"/>
    </row>
    <row r="155" customFormat="false" ht="18" hidden="false" customHeight="true" outlineLevel="0" collapsed="false">
      <c r="A155" s="15" t="s">
        <v>37</v>
      </c>
      <c r="B155" s="16"/>
      <c r="C155" s="16"/>
      <c r="D155" s="16"/>
    </row>
    <row r="156" customFormat="false" ht="15" hidden="false" customHeight="true" outlineLevel="0" collapsed="false">
      <c r="A156" s="17" t="n">
        <v>1</v>
      </c>
      <c r="B156" s="4"/>
      <c r="C156" s="4"/>
      <c r="D156" s="4"/>
    </row>
    <row r="157" customFormat="false" ht="15" hidden="false" customHeight="true" outlineLevel="0" collapsed="false">
      <c r="A157" s="17" t="n">
        <v>2</v>
      </c>
      <c r="B157" s="4"/>
      <c r="C157" s="4"/>
      <c r="D157" s="4"/>
    </row>
    <row r="158" customFormat="false" ht="15" hidden="false" customHeight="true" outlineLevel="0" collapsed="false">
      <c r="A158" s="17" t="n">
        <v>3</v>
      </c>
      <c r="B158" s="4"/>
      <c r="C158" s="4"/>
      <c r="D158" s="4"/>
    </row>
    <row r="159" customFormat="false" ht="15" hidden="false" customHeight="true" outlineLevel="0" collapsed="false">
      <c r="A159" s="17" t="n">
        <v>4</v>
      </c>
      <c r="B159" s="4"/>
      <c r="C159" s="4"/>
      <c r="D159" s="4"/>
    </row>
    <row r="160" customFormat="false" ht="15" hidden="false" customHeight="true" outlineLevel="0" collapsed="false">
      <c r="A160" s="17" t="n">
        <v>5</v>
      </c>
      <c r="B160" s="4"/>
      <c r="C160" s="4"/>
      <c r="D160" s="4"/>
    </row>
    <row r="161" customFormat="false" ht="15" hidden="false" customHeight="true" outlineLevel="0" collapsed="false">
      <c r="A161" s="17" t="n">
        <v>6</v>
      </c>
      <c r="B161" s="4"/>
      <c r="C161" s="4"/>
      <c r="D161" s="4"/>
    </row>
    <row r="162" customFormat="false" ht="15" hidden="false" customHeight="true" outlineLevel="0" collapsed="false">
      <c r="A162" s="17" t="n">
        <v>7</v>
      </c>
      <c r="B162" s="4"/>
      <c r="C162" s="4"/>
      <c r="D162" s="4"/>
    </row>
    <row r="163" customFormat="false" ht="15" hidden="false" customHeight="true" outlineLevel="0" collapsed="false">
      <c r="A163" s="17" t="n">
        <v>8</v>
      </c>
      <c r="B163" s="4"/>
      <c r="C163" s="4"/>
      <c r="D163" s="4"/>
    </row>
    <row r="165" customFormat="false" ht="18" hidden="false" customHeight="true" outlineLevel="0" collapsed="false">
      <c r="A165" s="15" t="s">
        <v>37</v>
      </c>
      <c r="B165" s="16"/>
      <c r="C165" s="16"/>
      <c r="D165" s="16"/>
    </row>
    <row r="166" customFormat="false" ht="15" hidden="false" customHeight="true" outlineLevel="0" collapsed="false">
      <c r="A166" s="17" t="n">
        <v>1</v>
      </c>
      <c r="B166" s="4"/>
      <c r="C166" s="4"/>
      <c r="D166" s="4"/>
    </row>
    <row r="167" customFormat="false" ht="15" hidden="false" customHeight="true" outlineLevel="0" collapsed="false">
      <c r="A167" s="17" t="n">
        <v>2</v>
      </c>
      <c r="B167" s="4"/>
      <c r="C167" s="4"/>
      <c r="D167" s="4"/>
    </row>
    <row r="168" customFormat="false" ht="15" hidden="false" customHeight="true" outlineLevel="0" collapsed="false">
      <c r="A168" s="17" t="n">
        <v>3</v>
      </c>
      <c r="B168" s="4"/>
      <c r="C168" s="4"/>
      <c r="D168" s="4"/>
    </row>
    <row r="169" customFormat="false" ht="15" hidden="false" customHeight="true" outlineLevel="0" collapsed="false">
      <c r="A169" s="17" t="n">
        <v>4</v>
      </c>
      <c r="B169" s="4"/>
      <c r="C169" s="4"/>
      <c r="D169" s="4"/>
    </row>
    <row r="170" customFormat="false" ht="15" hidden="false" customHeight="true" outlineLevel="0" collapsed="false">
      <c r="A170" s="17" t="n">
        <v>5</v>
      </c>
      <c r="B170" s="4"/>
      <c r="C170" s="4"/>
      <c r="D170" s="4"/>
    </row>
    <row r="171" customFormat="false" ht="15" hidden="false" customHeight="true" outlineLevel="0" collapsed="false">
      <c r="A171" s="17" t="n">
        <v>6</v>
      </c>
      <c r="B171" s="4"/>
      <c r="C171" s="4"/>
      <c r="D171" s="4"/>
    </row>
    <row r="172" customFormat="false" ht="15" hidden="false" customHeight="true" outlineLevel="0" collapsed="false">
      <c r="A172" s="17" t="n">
        <v>7</v>
      </c>
      <c r="B172" s="4"/>
      <c r="C172" s="4"/>
      <c r="D172" s="4"/>
    </row>
    <row r="173" customFormat="false" ht="15" hidden="false" customHeight="true" outlineLevel="0" collapsed="false">
      <c r="A173" s="17" t="n">
        <v>8</v>
      </c>
      <c r="B173" s="4"/>
      <c r="C173" s="4"/>
      <c r="D173" s="4"/>
    </row>
    <row r="175" customFormat="false" ht="18" hidden="false" customHeight="true" outlineLevel="0" collapsed="false">
      <c r="A175" s="15" t="s">
        <v>37</v>
      </c>
      <c r="B175" s="16"/>
      <c r="C175" s="16"/>
      <c r="D175" s="16"/>
    </row>
    <row r="176" customFormat="false" ht="15" hidden="false" customHeight="true" outlineLevel="0" collapsed="false">
      <c r="A176" s="17" t="n">
        <v>1</v>
      </c>
      <c r="B176" s="4"/>
      <c r="C176" s="4"/>
      <c r="D176" s="4"/>
    </row>
    <row r="177" customFormat="false" ht="15" hidden="false" customHeight="true" outlineLevel="0" collapsed="false">
      <c r="A177" s="17" t="n">
        <v>2</v>
      </c>
      <c r="B177" s="4"/>
      <c r="C177" s="4"/>
      <c r="D177" s="4"/>
    </row>
    <row r="178" customFormat="false" ht="15" hidden="false" customHeight="true" outlineLevel="0" collapsed="false">
      <c r="A178" s="17" t="n">
        <v>3</v>
      </c>
      <c r="B178" s="4"/>
      <c r="C178" s="4"/>
      <c r="D178" s="4"/>
    </row>
    <row r="179" customFormat="false" ht="15" hidden="false" customHeight="true" outlineLevel="0" collapsed="false">
      <c r="A179" s="17" t="n">
        <v>4</v>
      </c>
      <c r="B179" s="4"/>
      <c r="C179" s="4"/>
      <c r="D179" s="4"/>
    </row>
    <row r="180" customFormat="false" ht="15" hidden="false" customHeight="true" outlineLevel="0" collapsed="false">
      <c r="A180" s="17" t="n">
        <v>5</v>
      </c>
      <c r="B180" s="4"/>
      <c r="C180" s="4"/>
      <c r="D180" s="4"/>
    </row>
    <row r="181" customFormat="false" ht="15" hidden="false" customHeight="true" outlineLevel="0" collapsed="false">
      <c r="A181" s="17" t="n">
        <v>6</v>
      </c>
      <c r="B181" s="4"/>
      <c r="C181" s="4"/>
      <c r="D181" s="4"/>
    </row>
    <row r="182" customFormat="false" ht="15" hidden="false" customHeight="true" outlineLevel="0" collapsed="false">
      <c r="A182" s="17" t="n">
        <v>7</v>
      </c>
      <c r="B182" s="4"/>
      <c r="C182" s="4"/>
      <c r="D182" s="4"/>
    </row>
    <row r="183" customFormat="false" ht="15" hidden="false" customHeight="true" outlineLevel="0" collapsed="false">
      <c r="A183" s="17" t="n">
        <v>8</v>
      </c>
      <c r="B183" s="4"/>
      <c r="C183" s="4"/>
      <c r="D183" s="4"/>
    </row>
    <row r="185" customFormat="false" ht="18" hidden="false" customHeight="true" outlineLevel="0" collapsed="false">
      <c r="A185" s="15" t="s">
        <v>37</v>
      </c>
      <c r="B185" s="16"/>
      <c r="C185" s="16"/>
      <c r="D185" s="16"/>
    </row>
    <row r="186" customFormat="false" ht="15" hidden="false" customHeight="true" outlineLevel="0" collapsed="false">
      <c r="A186" s="17" t="n">
        <v>1</v>
      </c>
      <c r="B186" s="4"/>
      <c r="C186" s="4"/>
      <c r="D186" s="4"/>
    </row>
    <row r="187" customFormat="false" ht="15" hidden="false" customHeight="true" outlineLevel="0" collapsed="false">
      <c r="A187" s="17" t="n">
        <v>2</v>
      </c>
      <c r="B187" s="4"/>
      <c r="C187" s="4"/>
      <c r="D187" s="4"/>
    </row>
    <row r="188" customFormat="false" ht="15" hidden="false" customHeight="true" outlineLevel="0" collapsed="false">
      <c r="A188" s="17" t="n">
        <v>3</v>
      </c>
      <c r="B188" s="4"/>
      <c r="C188" s="4"/>
      <c r="D188" s="4"/>
    </row>
    <row r="189" customFormat="false" ht="15" hidden="false" customHeight="true" outlineLevel="0" collapsed="false">
      <c r="A189" s="17" t="n">
        <v>4</v>
      </c>
      <c r="B189" s="4"/>
      <c r="C189" s="4"/>
      <c r="D189" s="4"/>
    </row>
    <row r="190" customFormat="false" ht="15" hidden="false" customHeight="true" outlineLevel="0" collapsed="false">
      <c r="A190" s="17" t="n">
        <v>5</v>
      </c>
      <c r="B190" s="4"/>
      <c r="C190" s="4"/>
      <c r="D190" s="4"/>
    </row>
    <row r="191" customFormat="false" ht="15" hidden="false" customHeight="true" outlineLevel="0" collapsed="false">
      <c r="A191" s="17" t="n">
        <v>6</v>
      </c>
      <c r="B191" s="4"/>
      <c r="C191" s="4"/>
      <c r="D191" s="4"/>
    </row>
    <row r="192" customFormat="false" ht="15" hidden="false" customHeight="true" outlineLevel="0" collapsed="false">
      <c r="A192" s="17" t="n">
        <v>7</v>
      </c>
      <c r="B192" s="4"/>
      <c r="C192" s="4"/>
      <c r="D192" s="4"/>
    </row>
    <row r="193" customFormat="false" ht="15" hidden="false" customHeight="true" outlineLevel="0" collapsed="false">
      <c r="A193" s="17" t="n">
        <v>8</v>
      </c>
      <c r="B193" s="4"/>
      <c r="C193" s="4"/>
      <c r="D193" s="4"/>
    </row>
    <row r="195" customFormat="false" ht="18" hidden="false" customHeight="true" outlineLevel="0" collapsed="false">
      <c r="A195" s="15" t="s">
        <v>37</v>
      </c>
      <c r="B195" s="16"/>
      <c r="C195" s="16"/>
      <c r="D195" s="16"/>
    </row>
    <row r="196" customFormat="false" ht="15" hidden="false" customHeight="true" outlineLevel="0" collapsed="false">
      <c r="A196" s="17" t="n">
        <v>1</v>
      </c>
      <c r="B196" s="4"/>
      <c r="C196" s="4"/>
      <c r="D196" s="4"/>
    </row>
    <row r="197" customFormat="false" ht="15" hidden="false" customHeight="true" outlineLevel="0" collapsed="false">
      <c r="A197" s="17" t="n">
        <v>2</v>
      </c>
      <c r="B197" s="4"/>
      <c r="C197" s="4"/>
      <c r="D197" s="4"/>
    </row>
    <row r="198" customFormat="false" ht="15" hidden="false" customHeight="true" outlineLevel="0" collapsed="false">
      <c r="A198" s="17" t="n">
        <v>3</v>
      </c>
      <c r="B198" s="4"/>
      <c r="C198" s="4"/>
      <c r="D198" s="4"/>
    </row>
    <row r="199" customFormat="false" ht="15" hidden="false" customHeight="true" outlineLevel="0" collapsed="false">
      <c r="A199" s="17" t="n">
        <v>4</v>
      </c>
      <c r="B199" s="4"/>
      <c r="C199" s="4"/>
      <c r="D199" s="4"/>
    </row>
    <row r="200" customFormat="false" ht="15" hidden="false" customHeight="true" outlineLevel="0" collapsed="false">
      <c r="A200" s="17" t="n">
        <v>5</v>
      </c>
      <c r="B200" s="4"/>
      <c r="C200" s="4"/>
      <c r="D200" s="4"/>
    </row>
    <row r="201" customFormat="false" ht="15" hidden="false" customHeight="true" outlineLevel="0" collapsed="false">
      <c r="A201" s="17" t="n">
        <v>6</v>
      </c>
      <c r="B201" s="4"/>
      <c r="C201" s="4"/>
      <c r="D201" s="4"/>
    </row>
    <row r="202" customFormat="false" ht="15" hidden="false" customHeight="true" outlineLevel="0" collapsed="false">
      <c r="A202" s="17" t="n">
        <v>7</v>
      </c>
      <c r="B202" s="4"/>
      <c r="C202" s="4"/>
      <c r="D202" s="4"/>
    </row>
    <row r="203" customFormat="false" ht="15" hidden="false" customHeight="true" outlineLevel="0" collapsed="false">
      <c r="A203" s="17" t="n">
        <v>8</v>
      </c>
      <c r="B203" s="4"/>
      <c r="C203" s="4"/>
      <c r="D203" s="4"/>
    </row>
  </sheetData>
  <mergeCells count="20">
    <mergeCell ref="B5:D5"/>
    <mergeCell ref="B15:D15"/>
    <mergeCell ref="B25:D25"/>
    <mergeCell ref="B35:D35"/>
    <mergeCell ref="B45:D45"/>
    <mergeCell ref="B55:D55"/>
    <mergeCell ref="B65:D65"/>
    <mergeCell ref="B75:D75"/>
    <mergeCell ref="B85:D85"/>
    <mergeCell ref="B95:D95"/>
    <mergeCell ref="B105:D105"/>
    <mergeCell ref="B115:D115"/>
    <mergeCell ref="B125:D125"/>
    <mergeCell ref="B135:D135"/>
    <mergeCell ref="B145:D145"/>
    <mergeCell ref="B155:D155"/>
    <mergeCell ref="B165:D165"/>
    <mergeCell ref="B175:D175"/>
    <mergeCell ref="B185:D185"/>
    <mergeCell ref="B195:D195"/>
  </mergeCells>
  <dataValidations count="20"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2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3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4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5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6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7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8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9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0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1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2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3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4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5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6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7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8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95" type="list">
      <formula1>Inventário!$A$5:$A$24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17"/>
    <col collapsed="false" customWidth="true" hidden="false" outlineLevel="0" max="8" min="8" style="0" width="9"/>
    <col collapsed="false" customWidth="true" hidden="false" outlineLevel="0" max="9" min="9" style="0" width="27"/>
    <col collapsed="false" customWidth="true" hidden="false" outlineLevel="0" max="10" min="10" style="0" width="20"/>
    <col collapsed="false" customWidth="true" hidden="false" outlineLevel="0" max="11" min="11" style="0" width="78"/>
  </cols>
  <sheetData>
    <row r="1" customFormat="false" ht="18" hidden="false" customHeight="tru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91.5" hidden="false" customHeight="true" outlineLevel="0" collapsed="false">
      <c r="A4" s="3" t="s">
        <v>69</v>
      </c>
      <c r="B4" s="3" t="s">
        <v>70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78</v>
      </c>
      <c r="K4" s="3" t="s">
        <v>79</v>
      </c>
    </row>
    <row r="5" customFormat="false" ht="15" hidden="false" customHeight="true" outlineLevel="0" collapsed="false">
      <c r="A5" s="6" t="str">
        <f aca="false">IF(Passos!B5="","",Passos!B5)</f>
        <v>Recuperar quem desistiu no checkout (exemplo, apague)</v>
      </c>
      <c r="B5" s="17" t="n">
        <f aca="false">IF(A5="","",COUNTA(Passos!B6:B13))</f>
        <v>6</v>
      </c>
      <c r="C5" s="4" t="s">
        <v>45</v>
      </c>
      <c r="D5" s="4" t="s">
        <v>45</v>
      </c>
      <c r="E5" s="4" t="s">
        <v>45</v>
      </c>
      <c r="F5" s="4" t="s">
        <v>45</v>
      </c>
      <c r="G5" s="4" t="s">
        <v>45</v>
      </c>
      <c r="H5" s="17" t="n">
        <f aca="false">IF(A5="","",COUNTIF(C5:F5,"sim"))</f>
        <v>4</v>
      </c>
      <c r="I5" s="6" t="str">
        <f aca="false">IF(A5="","",IF(COUNTA(C5:F5)=0,"",IF(H5=4,"Automatiza",IF(H5=3,"Automatiza a parte que passou","Arruma o processo antes"))))</f>
        <v>Automatiza</v>
      </c>
      <c r="J5" s="6" t="str">
        <f aca="false">IF(OR(A5="",I5=""),"",IF(H5&lt;=2,"Não se aplica",IF(G5="sim","Com IA",IF(G5="não","Só regra (mais barato)",""))))</f>
        <v>Com IA</v>
      </c>
      <c r="K5" s="4" t="s">
        <v>80</v>
      </c>
    </row>
    <row r="6" customFormat="false" ht="15" hidden="false" customHeight="true" outlineLevel="0" collapsed="false">
      <c r="A6" s="6" t="str">
        <f aca="false">IF(Passos!B15="","",Passos!B15)</f>
        <v/>
      </c>
      <c r="B6" s="17" t="str">
        <f aca="false">IF(A6="","",COUNTA(Passos!B16:B23))</f>
        <v/>
      </c>
      <c r="C6" s="4"/>
      <c r="D6" s="4"/>
      <c r="E6" s="4"/>
      <c r="F6" s="4"/>
      <c r="G6" s="4"/>
      <c r="H6" s="17" t="str">
        <f aca="false">IF(A6="","",COUNTIF(C6:F6,"sim"))</f>
        <v/>
      </c>
      <c r="I6" s="6" t="str">
        <f aca="false">IF(A6="","",IF(COUNTA(C6:F6)=0,"",IF(H6=4,"Automatiza",IF(H6=3,"Automatiza a parte que passou","Arruma o processo antes"))))</f>
        <v/>
      </c>
      <c r="J6" s="6" t="str">
        <f aca="false">IF(OR(A6="",I6=""),"",IF(H6&lt;=2,"Não se aplica",IF(G6="sim","Com IA",IF(G6="não","Só regra (mais barato)",""))))</f>
        <v/>
      </c>
      <c r="K6" s="4"/>
    </row>
    <row r="7" customFormat="false" ht="15" hidden="false" customHeight="true" outlineLevel="0" collapsed="false">
      <c r="A7" s="6" t="str">
        <f aca="false">IF(Passos!B25="","",Passos!B25)</f>
        <v/>
      </c>
      <c r="B7" s="17" t="str">
        <f aca="false">IF(A7="","",COUNTA(Passos!B26:B33))</f>
        <v/>
      </c>
      <c r="C7" s="4"/>
      <c r="D7" s="4"/>
      <c r="E7" s="4"/>
      <c r="F7" s="4"/>
      <c r="G7" s="4"/>
      <c r="H7" s="17" t="str">
        <f aca="false">IF(A7="","",COUNTIF(C7:F7,"sim"))</f>
        <v/>
      </c>
      <c r="I7" s="6" t="str">
        <f aca="false">IF(A7="","",IF(COUNTA(C7:F7)=0,"",IF(H7=4,"Automatiza",IF(H7=3,"Automatiza a parte que passou","Arruma o processo antes"))))</f>
        <v/>
      </c>
      <c r="J7" s="6" t="str">
        <f aca="false">IF(OR(A7="",I7=""),"",IF(H7&lt;=2,"Não se aplica",IF(G7="sim","Com IA",IF(G7="não","Só regra (mais barato)",""))))</f>
        <v/>
      </c>
      <c r="K7" s="4"/>
    </row>
    <row r="8" customFormat="false" ht="15" hidden="false" customHeight="true" outlineLevel="0" collapsed="false">
      <c r="A8" s="6" t="str">
        <f aca="false">IF(Passos!B35="","",Passos!B35)</f>
        <v/>
      </c>
      <c r="B8" s="17" t="str">
        <f aca="false">IF(A8="","",COUNTA(Passos!B36:B43))</f>
        <v/>
      </c>
      <c r="C8" s="4"/>
      <c r="D8" s="4"/>
      <c r="E8" s="4"/>
      <c r="F8" s="4"/>
      <c r="G8" s="4"/>
      <c r="H8" s="17" t="str">
        <f aca="false">IF(A8="","",COUNTIF(C8:F8,"sim"))</f>
        <v/>
      </c>
      <c r="I8" s="6" t="str">
        <f aca="false">IF(A8="","",IF(COUNTA(C8:F8)=0,"",IF(H8=4,"Automatiza",IF(H8=3,"Automatiza a parte que passou","Arruma o processo antes"))))</f>
        <v/>
      </c>
      <c r="J8" s="6" t="str">
        <f aca="false">IF(OR(A8="",I8=""),"",IF(H8&lt;=2,"Não se aplica",IF(G8="sim","Com IA",IF(G8="não","Só regra (mais barato)",""))))</f>
        <v/>
      </c>
      <c r="K8" s="4"/>
    </row>
    <row r="9" customFormat="false" ht="15" hidden="false" customHeight="true" outlineLevel="0" collapsed="false">
      <c r="A9" s="6" t="str">
        <f aca="false">IF(Passos!B45="","",Passos!B45)</f>
        <v/>
      </c>
      <c r="B9" s="17" t="str">
        <f aca="false">IF(A9="","",COUNTA(Passos!B46:B53))</f>
        <v/>
      </c>
      <c r="C9" s="4"/>
      <c r="D9" s="4"/>
      <c r="E9" s="4"/>
      <c r="F9" s="4"/>
      <c r="G9" s="4"/>
      <c r="H9" s="17" t="str">
        <f aca="false">IF(A9="","",COUNTIF(C9:F9,"sim"))</f>
        <v/>
      </c>
      <c r="I9" s="6" t="str">
        <f aca="false">IF(A9="","",IF(COUNTA(C9:F9)=0,"",IF(H9=4,"Automatiza",IF(H9=3,"Automatiza a parte que passou","Arruma o processo antes"))))</f>
        <v/>
      </c>
      <c r="J9" s="6" t="str">
        <f aca="false">IF(OR(A9="",I9=""),"",IF(H9&lt;=2,"Não se aplica",IF(G9="sim","Com IA",IF(G9="não","Só regra (mais barato)",""))))</f>
        <v/>
      </c>
      <c r="K9" s="4"/>
    </row>
    <row r="10" customFormat="false" ht="15" hidden="false" customHeight="true" outlineLevel="0" collapsed="false">
      <c r="A10" s="6" t="str">
        <f aca="false">IF(Passos!B55="","",Passos!B55)</f>
        <v/>
      </c>
      <c r="B10" s="17" t="str">
        <f aca="false">IF(A10="","",COUNTA(Passos!B56:B63))</f>
        <v/>
      </c>
      <c r="C10" s="4"/>
      <c r="D10" s="4"/>
      <c r="E10" s="4"/>
      <c r="F10" s="4"/>
      <c r="G10" s="4"/>
      <c r="H10" s="17" t="str">
        <f aca="false">IF(A10="","",COUNTIF(C10:F10,"sim"))</f>
        <v/>
      </c>
      <c r="I10" s="6" t="str">
        <f aca="false">IF(A10="","",IF(COUNTA(C10:F10)=0,"",IF(H10=4,"Automatiza",IF(H10=3,"Automatiza a parte que passou","Arruma o processo antes"))))</f>
        <v/>
      </c>
      <c r="J10" s="6" t="str">
        <f aca="false">IF(OR(A10="",I10=""),"",IF(H10&lt;=2,"Não se aplica",IF(G10="sim","Com IA",IF(G10="não","Só regra (mais barato)",""))))</f>
        <v/>
      </c>
      <c r="K10" s="4"/>
    </row>
    <row r="11" customFormat="false" ht="15" hidden="false" customHeight="true" outlineLevel="0" collapsed="false">
      <c r="A11" s="6" t="str">
        <f aca="false">IF(Passos!B65="","",Passos!B65)</f>
        <v/>
      </c>
      <c r="B11" s="17" t="str">
        <f aca="false">IF(A11="","",COUNTA(Passos!B66:B73))</f>
        <v/>
      </c>
      <c r="C11" s="4"/>
      <c r="D11" s="4"/>
      <c r="E11" s="4"/>
      <c r="F11" s="4"/>
      <c r="G11" s="4"/>
      <c r="H11" s="17" t="str">
        <f aca="false">IF(A11="","",COUNTIF(C11:F11,"sim"))</f>
        <v/>
      </c>
      <c r="I11" s="6" t="str">
        <f aca="false">IF(A11="","",IF(COUNTA(C11:F11)=0,"",IF(H11=4,"Automatiza",IF(H11=3,"Automatiza a parte que passou","Arruma o processo antes"))))</f>
        <v/>
      </c>
      <c r="J11" s="6" t="str">
        <f aca="false">IF(OR(A11="",I11=""),"",IF(H11&lt;=2,"Não se aplica",IF(G11="sim","Com IA",IF(G11="não","Só regra (mais barato)",""))))</f>
        <v/>
      </c>
      <c r="K11" s="4"/>
    </row>
    <row r="12" customFormat="false" ht="15" hidden="false" customHeight="true" outlineLevel="0" collapsed="false">
      <c r="A12" s="6" t="str">
        <f aca="false">IF(Passos!B75="","",Passos!B75)</f>
        <v/>
      </c>
      <c r="B12" s="17" t="str">
        <f aca="false">IF(A12="","",COUNTA(Passos!B76:B83))</f>
        <v/>
      </c>
      <c r="C12" s="4"/>
      <c r="D12" s="4"/>
      <c r="E12" s="4"/>
      <c r="F12" s="4"/>
      <c r="G12" s="4"/>
      <c r="H12" s="17" t="str">
        <f aca="false">IF(A12="","",COUNTIF(C12:F12,"sim"))</f>
        <v/>
      </c>
      <c r="I12" s="6" t="str">
        <f aca="false">IF(A12="","",IF(COUNTA(C12:F12)=0,"",IF(H12=4,"Automatiza",IF(H12=3,"Automatiza a parte que passou","Arruma o processo antes"))))</f>
        <v/>
      </c>
      <c r="J12" s="6" t="str">
        <f aca="false">IF(OR(A12="",I12=""),"",IF(H12&lt;=2,"Não se aplica",IF(G12="sim","Com IA",IF(G12="não","Só regra (mais barato)",""))))</f>
        <v/>
      </c>
      <c r="K12" s="4"/>
    </row>
    <row r="13" customFormat="false" ht="15" hidden="false" customHeight="true" outlineLevel="0" collapsed="false">
      <c r="A13" s="6" t="str">
        <f aca="false">IF(Passos!B85="","",Passos!B85)</f>
        <v/>
      </c>
      <c r="B13" s="17" t="str">
        <f aca="false">IF(A13="","",COUNTA(Passos!B86:B93))</f>
        <v/>
      </c>
      <c r="C13" s="4"/>
      <c r="D13" s="4"/>
      <c r="E13" s="4"/>
      <c r="F13" s="4"/>
      <c r="G13" s="4"/>
      <c r="H13" s="17" t="str">
        <f aca="false">IF(A13="","",COUNTIF(C13:F13,"sim"))</f>
        <v/>
      </c>
      <c r="I13" s="6" t="str">
        <f aca="false">IF(A13="","",IF(COUNTA(C13:F13)=0,"",IF(H13=4,"Automatiza",IF(H13=3,"Automatiza a parte que passou","Arruma o processo antes"))))</f>
        <v/>
      </c>
      <c r="J13" s="6" t="str">
        <f aca="false">IF(OR(A13="",I13=""),"",IF(H13&lt;=2,"Não se aplica",IF(G13="sim","Com IA",IF(G13="não","Só regra (mais barato)",""))))</f>
        <v/>
      </c>
      <c r="K13" s="4"/>
    </row>
    <row r="14" customFormat="false" ht="15" hidden="false" customHeight="true" outlineLevel="0" collapsed="false">
      <c r="A14" s="6" t="str">
        <f aca="false">IF(Passos!B95="","",Passos!B95)</f>
        <v/>
      </c>
      <c r="B14" s="17" t="str">
        <f aca="false">IF(A14="","",COUNTA(Passos!B96:B103))</f>
        <v/>
      </c>
      <c r="C14" s="4"/>
      <c r="D14" s="4"/>
      <c r="E14" s="4"/>
      <c r="F14" s="4"/>
      <c r="G14" s="4"/>
      <c r="H14" s="17" t="str">
        <f aca="false">IF(A14="","",COUNTIF(C14:F14,"sim"))</f>
        <v/>
      </c>
      <c r="I14" s="6" t="str">
        <f aca="false">IF(A14="","",IF(COUNTA(C14:F14)=0,"",IF(H14=4,"Automatiza",IF(H14=3,"Automatiza a parte que passou","Arruma o processo antes"))))</f>
        <v/>
      </c>
      <c r="J14" s="6" t="str">
        <f aca="false">IF(OR(A14="",I14=""),"",IF(H14&lt;=2,"Não se aplica",IF(G14="sim","Com IA",IF(G14="não","Só regra (mais barato)",""))))</f>
        <v/>
      </c>
      <c r="K14" s="4"/>
    </row>
    <row r="15" customFormat="false" ht="15" hidden="false" customHeight="true" outlineLevel="0" collapsed="false">
      <c r="A15" s="6" t="str">
        <f aca="false">IF(Passos!B105="","",Passos!B105)</f>
        <v/>
      </c>
      <c r="B15" s="17" t="str">
        <f aca="false">IF(A15="","",COUNTA(Passos!B106:B113))</f>
        <v/>
      </c>
      <c r="C15" s="4"/>
      <c r="D15" s="4"/>
      <c r="E15" s="4"/>
      <c r="F15" s="4"/>
      <c r="G15" s="4"/>
      <c r="H15" s="17" t="str">
        <f aca="false">IF(A15="","",COUNTIF(C15:F15,"sim"))</f>
        <v/>
      </c>
      <c r="I15" s="6" t="str">
        <f aca="false">IF(A15="","",IF(COUNTA(C15:F15)=0,"",IF(H15=4,"Automatiza",IF(H15=3,"Automatiza a parte que passou","Arruma o processo antes"))))</f>
        <v/>
      </c>
      <c r="J15" s="6" t="str">
        <f aca="false">IF(OR(A15="",I15=""),"",IF(H15&lt;=2,"Não se aplica",IF(G15="sim","Com IA",IF(G15="não","Só regra (mais barato)",""))))</f>
        <v/>
      </c>
      <c r="K15" s="4"/>
    </row>
    <row r="16" customFormat="false" ht="15" hidden="false" customHeight="true" outlineLevel="0" collapsed="false">
      <c r="A16" s="6" t="str">
        <f aca="false">IF(Passos!B115="","",Passos!B115)</f>
        <v/>
      </c>
      <c r="B16" s="17" t="str">
        <f aca="false">IF(A16="","",COUNTA(Passos!B116:B123))</f>
        <v/>
      </c>
      <c r="C16" s="4"/>
      <c r="D16" s="4"/>
      <c r="E16" s="4"/>
      <c r="F16" s="4"/>
      <c r="G16" s="4"/>
      <c r="H16" s="17" t="str">
        <f aca="false">IF(A16="","",COUNTIF(C16:F16,"sim"))</f>
        <v/>
      </c>
      <c r="I16" s="6" t="str">
        <f aca="false">IF(A16="","",IF(COUNTA(C16:F16)=0,"",IF(H16=4,"Automatiza",IF(H16=3,"Automatiza a parte que passou","Arruma o processo antes"))))</f>
        <v/>
      </c>
      <c r="J16" s="6" t="str">
        <f aca="false">IF(OR(A16="",I16=""),"",IF(H16&lt;=2,"Não se aplica",IF(G16="sim","Com IA",IF(G16="não","Só regra (mais barato)",""))))</f>
        <v/>
      </c>
      <c r="K16" s="4"/>
    </row>
    <row r="17" customFormat="false" ht="15" hidden="false" customHeight="true" outlineLevel="0" collapsed="false">
      <c r="A17" s="6" t="str">
        <f aca="false">IF(Passos!B125="","",Passos!B125)</f>
        <v/>
      </c>
      <c r="B17" s="17" t="str">
        <f aca="false">IF(A17="","",COUNTA(Passos!B126:B133))</f>
        <v/>
      </c>
      <c r="C17" s="4"/>
      <c r="D17" s="4"/>
      <c r="E17" s="4"/>
      <c r="F17" s="4"/>
      <c r="G17" s="4"/>
      <c r="H17" s="17" t="str">
        <f aca="false">IF(A17="","",COUNTIF(C17:F17,"sim"))</f>
        <v/>
      </c>
      <c r="I17" s="6" t="str">
        <f aca="false">IF(A17="","",IF(COUNTA(C17:F17)=0,"",IF(H17=4,"Automatiza",IF(H17=3,"Automatiza a parte que passou","Arruma o processo antes"))))</f>
        <v/>
      </c>
      <c r="J17" s="6" t="str">
        <f aca="false">IF(OR(A17="",I17=""),"",IF(H17&lt;=2,"Não se aplica",IF(G17="sim","Com IA",IF(G17="não","Só regra (mais barato)",""))))</f>
        <v/>
      </c>
      <c r="K17" s="4"/>
    </row>
    <row r="18" customFormat="false" ht="15" hidden="false" customHeight="true" outlineLevel="0" collapsed="false">
      <c r="A18" s="6" t="str">
        <f aca="false">IF(Passos!B135="","",Passos!B135)</f>
        <v/>
      </c>
      <c r="B18" s="17" t="str">
        <f aca="false">IF(A18="","",COUNTA(Passos!B136:B143))</f>
        <v/>
      </c>
      <c r="C18" s="4"/>
      <c r="D18" s="4"/>
      <c r="E18" s="4"/>
      <c r="F18" s="4"/>
      <c r="G18" s="4"/>
      <c r="H18" s="17" t="str">
        <f aca="false">IF(A18="","",COUNTIF(C18:F18,"sim"))</f>
        <v/>
      </c>
      <c r="I18" s="6" t="str">
        <f aca="false">IF(A18="","",IF(COUNTA(C18:F18)=0,"",IF(H18=4,"Automatiza",IF(H18=3,"Automatiza a parte que passou","Arruma o processo antes"))))</f>
        <v/>
      </c>
      <c r="J18" s="6" t="str">
        <f aca="false">IF(OR(A18="",I18=""),"",IF(H18&lt;=2,"Não se aplica",IF(G18="sim","Com IA",IF(G18="não","Só regra (mais barato)",""))))</f>
        <v/>
      </c>
      <c r="K18" s="4"/>
    </row>
    <row r="19" customFormat="false" ht="15" hidden="false" customHeight="true" outlineLevel="0" collapsed="false">
      <c r="A19" s="6" t="str">
        <f aca="false">IF(Passos!B145="","",Passos!B145)</f>
        <v/>
      </c>
      <c r="B19" s="17" t="str">
        <f aca="false">IF(A19="","",COUNTA(Passos!B146:B153))</f>
        <v/>
      </c>
      <c r="C19" s="4"/>
      <c r="D19" s="4"/>
      <c r="E19" s="4"/>
      <c r="F19" s="4"/>
      <c r="G19" s="4"/>
      <c r="H19" s="17" t="str">
        <f aca="false">IF(A19="","",COUNTIF(C19:F19,"sim"))</f>
        <v/>
      </c>
      <c r="I19" s="6" t="str">
        <f aca="false">IF(A19="","",IF(COUNTA(C19:F19)=0,"",IF(H19=4,"Automatiza",IF(H19=3,"Automatiza a parte que passou","Arruma o processo antes"))))</f>
        <v/>
      </c>
      <c r="J19" s="6" t="str">
        <f aca="false">IF(OR(A19="",I19=""),"",IF(H19&lt;=2,"Não se aplica",IF(G19="sim","Com IA",IF(G19="não","Só regra (mais barato)",""))))</f>
        <v/>
      </c>
      <c r="K19" s="4"/>
    </row>
    <row r="20" customFormat="false" ht="15" hidden="false" customHeight="true" outlineLevel="0" collapsed="false">
      <c r="A20" s="6" t="str">
        <f aca="false">IF(Passos!B155="","",Passos!B155)</f>
        <v/>
      </c>
      <c r="B20" s="17" t="str">
        <f aca="false">IF(A20="","",COUNTA(Passos!B156:B163))</f>
        <v/>
      </c>
      <c r="C20" s="4"/>
      <c r="D20" s="4"/>
      <c r="E20" s="4"/>
      <c r="F20" s="4"/>
      <c r="G20" s="4"/>
      <c r="H20" s="17" t="str">
        <f aca="false">IF(A20="","",COUNTIF(C20:F20,"sim"))</f>
        <v/>
      </c>
      <c r="I20" s="6" t="str">
        <f aca="false">IF(A20="","",IF(COUNTA(C20:F20)=0,"",IF(H20=4,"Automatiza",IF(H20=3,"Automatiza a parte que passou","Arruma o processo antes"))))</f>
        <v/>
      </c>
      <c r="J20" s="6" t="str">
        <f aca="false">IF(OR(A20="",I20=""),"",IF(H20&lt;=2,"Não se aplica",IF(G20="sim","Com IA",IF(G20="não","Só regra (mais barato)",""))))</f>
        <v/>
      </c>
      <c r="K20" s="4"/>
    </row>
    <row r="21" customFormat="false" ht="15" hidden="false" customHeight="true" outlineLevel="0" collapsed="false">
      <c r="A21" s="6" t="str">
        <f aca="false">IF(Passos!B165="","",Passos!B165)</f>
        <v/>
      </c>
      <c r="B21" s="17" t="str">
        <f aca="false">IF(A21="","",COUNTA(Passos!B166:B173))</f>
        <v/>
      </c>
      <c r="C21" s="4"/>
      <c r="D21" s="4"/>
      <c r="E21" s="4"/>
      <c r="F21" s="4"/>
      <c r="G21" s="4"/>
      <c r="H21" s="17" t="str">
        <f aca="false">IF(A21="","",COUNTIF(C21:F21,"sim"))</f>
        <v/>
      </c>
      <c r="I21" s="6" t="str">
        <f aca="false">IF(A21="","",IF(COUNTA(C21:F21)=0,"",IF(H21=4,"Automatiza",IF(H21=3,"Automatiza a parte que passou","Arruma o processo antes"))))</f>
        <v/>
      </c>
      <c r="J21" s="6" t="str">
        <f aca="false">IF(OR(A21="",I21=""),"",IF(H21&lt;=2,"Não se aplica",IF(G21="sim","Com IA",IF(G21="não","Só regra (mais barato)",""))))</f>
        <v/>
      </c>
      <c r="K21" s="4"/>
    </row>
    <row r="22" customFormat="false" ht="15" hidden="false" customHeight="true" outlineLevel="0" collapsed="false">
      <c r="A22" s="6" t="str">
        <f aca="false">IF(Passos!B175="","",Passos!B175)</f>
        <v/>
      </c>
      <c r="B22" s="17" t="str">
        <f aca="false">IF(A22="","",COUNTA(Passos!B176:B183))</f>
        <v/>
      </c>
      <c r="C22" s="4"/>
      <c r="D22" s="4"/>
      <c r="E22" s="4"/>
      <c r="F22" s="4"/>
      <c r="G22" s="4"/>
      <c r="H22" s="17" t="str">
        <f aca="false">IF(A22="","",COUNTIF(C22:F22,"sim"))</f>
        <v/>
      </c>
      <c r="I22" s="6" t="str">
        <f aca="false">IF(A22="","",IF(COUNTA(C22:F22)=0,"",IF(H22=4,"Automatiza",IF(H22=3,"Automatiza a parte que passou","Arruma o processo antes"))))</f>
        <v/>
      </c>
      <c r="J22" s="6" t="str">
        <f aca="false">IF(OR(A22="",I22=""),"",IF(H22&lt;=2,"Não se aplica",IF(G22="sim","Com IA",IF(G22="não","Só regra (mais barato)",""))))</f>
        <v/>
      </c>
      <c r="K22" s="4"/>
    </row>
    <row r="23" customFormat="false" ht="15" hidden="false" customHeight="true" outlineLevel="0" collapsed="false">
      <c r="A23" s="6" t="str">
        <f aca="false">IF(Passos!B185="","",Passos!B185)</f>
        <v/>
      </c>
      <c r="B23" s="17" t="str">
        <f aca="false">IF(A23="","",COUNTA(Passos!B186:B193))</f>
        <v/>
      </c>
      <c r="C23" s="4"/>
      <c r="D23" s="4"/>
      <c r="E23" s="4"/>
      <c r="F23" s="4"/>
      <c r="G23" s="4"/>
      <c r="H23" s="17" t="str">
        <f aca="false">IF(A23="","",COUNTIF(C23:F23,"sim"))</f>
        <v/>
      </c>
      <c r="I23" s="6" t="str">
        <f aca="false">IF(A23="","",IF(COUNTA(C23:F23)=0,"",IF(H23=4,"Automatiza",IF(H23=3,"Automatiza a parte que passou","Arruma o processo antes"))))</f>
        <v/>
      </c>
      <c r="J23" s="6" t="str">
        <f aca="false">IF(OR(A23="",I23=""),"",IF(H23&lt;=2,"Não se aplica",IF(G23="sim","Com IA",IF(G23="não","Só regra (mais barato)",""))))</f>
        <v/>
      </c>
      <c r="K23" s="4"/>
    </row>
    <row r="24" customFormat="false" ht="15" hidden="false" customHeight="true" outlineLevel="0" collapsed="false">
      <c r="A24" s="6" t="str">
        <f aca="false">IF(Passos!B195="","",Passos!B195)</f>
        <v/>
      </c>
      <c r="B24" s="17" t="str">
        <f aca="false">IF(A24="","",COUNTA(Passos!B196:B203))</f>
        <v/>
      </c>
      <c r="C24" s="4"/>
      <c r="D24" s="4"/>
      <c r="E24" s="4"/>
      <c r="F24" s="4"/>
      <c r="G24" s="4"/>
      <c r="H24" s="17" t="str">
        <f aca="false">IF(A24="","",COUNTIF(C24:F24,"sim"))</f>
        <v/>
      </c>
      <c r="I24" s="6" t="str">
        <f aca="false">IF(A24="","",IF(COUNTA(C24:F24)=0,"",IF(H24=4,"Automatiza",IF(H24=3,"Automatiza a parte que passou","Arruma o processo antes"))))</f>
        <v/>
      </c>
      <c r="J24" s="6" t="str">
        <f aca="false">IF(OR(A24="",I24=""),"",IF(H24&lt;=2,"Não se aplica",IF(G24="sim","Com IA",IF(G24="não","Só regra (mais barato)",""))))</f>
        <v/>
      </c>
      <c r="K24" s="4"/>
    </row>
    <row r="26" customFormat="false" ht="15" hidden="false" customHeight="false" outlineLevel="0" collapsed="false">
      <c r="A26" s="2" t="s">
        <v>81</v>
      </c>
    </row>
    <row r="27" customFormat="false" ht="15" hidden="false" customHeight="false" outlineLevel="0" collapsed="false">
      <c r="A27" s="2" t="s">
        <v>82</v>
      </c>
    </row>
  </sheetData>
  <dataValidations count="1">
    <dataValidation allowBlank="true" errorStyle="stop" operator="between" showDropDown="false" showErrorMessage="false" showInputMessage="false" sqref="C5:G2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27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8"/>
    <col collapsed="false" customWidth="true" hidden="false" outlineLevel="0" max="13" min="13" style="0" width="24"/>
    <col collapsed="false" customWidth="true" hidden="false" outlineLevel="0" max="14" min="14" style="0" width="12"/>
  </cols>
  <sheetData>
    <row r="1" customFormat="false" ht="18" hidden="false" customHeight="true" outlineLevel="0" collapsed="false">
      <c r="A1" s="1" t="s">
        <v>83</v>
      </c>
    </row>
    <row r="2" customFormat="false" ht="15" hidden="false" customHeight="false" outlineLevel="0" collapsed="false">
      <c r="A2" s="2" t="s">
        <v>84</v>
      </c>
    </row>
    <row r="3" customFormat="false" ht="15" hidden="false" customHeight="false" outlineLevel="0" collapsed="false">
      <c r="A3" s="13" t="s">
        <v>85</v>
      </c>
      <c r="B3" s="18"/>
      <c r="C3" s="2" t="s">
        <v>86</v>
      </c>
    </row>
    <row r="5" customFormat="false" ht="57.75" hidden="false" customHeight="true" outlineLevel="0" collapsed="false">
      <c r="A5" s="3" t="s">
        <v>87</v>
      </c>
      <c r="B5" s="3" t="s">
        <v>88</v>
      </c>
      <c r="C5" s="3" t="s">
        <v>89</v>
      </c>
      <c r="D5" s="3" t="s">
        <v>90</v>
      </c>
      <c r="E5" s="3" t="s">
        <v>91</v>
      </c>
      <c r="F5" s="3" t="s">
        <v>92</v>
      </c>
      <c r="G5" s="3" t="s">
        <v>93</v>
      </c>
      <c r="H5" s="3" t="s">
        <v>94</v>
      </c>
      <c r="I5" s="3" t="s">
        <v>95</v>
      </c>
      <c r="J5" s="3" t="s">
        <v>96</v>
      </c>
      <c r="K5" s="3" t="s">
        <v>97</v>
      </c>
      <c r="L5" s="3" t="s">
        <v>98</v>
      </c>
      <c r="M5" s="3" t="s">
        <v>99</v>
      </c>
      <c r="N5" s="3" t="s">
        <v>100</v>
      </c>
    </row>
    <row r="6" customFormat="false" ht="15" hidden="false" customHeight="true" outlineLevel="0" collapsed="false">
      <c r="A6" s="4" t="s">
        <v>10</v>
      </c>
      <c r="B6" s="7" t="n">
        <f aca="false">IF(A6="","",IFERROR(INDEX(Inventário!$D$5:$D$24,MATCH(A6,Inventário!$A$5:$A$24,0)),""))</f>
        <v>0.5</v>
      </c>
      <c r="C6" s="19" t="n">
        <f aca="false">IF(B6="","",B6*$B$3)</f>
        <v>0</v>
      </c>
      <c r="D6" s="18" t="n">
        <v>300</v>
      </c>
      <c r="E6" s="19" t="n">
        <f aca="false">IF(A6="","",N(C6)+N(D6))</f>
        <v>300</v>
      </c>
      <c r="F6" s="4" t="n">
        <v>4</v>
      </c>
      <c r="G6" s="4" t="s">
        <v>101</v>
      </c>
      <c r="H6" s="6" t="str">
        <f aca="false">IF(A6="","",IFERROR(INDEX(RIMA!$I$5:$I$24,MATCH(A6,RIMA!$A$5:$A$24,0)),"não está no RIMA"))</f>
        <v>Automatiza</v>
      </c>
      <c r="I6" s="4" t="s">
        <v>102</v>
      </c>
      <c r="J6" s="4"/>
      <c r="K6" s="20"/>
      <c r="L6" s="4" t="s">
        <v>103</v>
      </c>
      <c r="M6" s="6" t="str">
        <f aca="false">IF(A6="","",IF(J6="","",J6&amp;"º · ")&amp;IF(L6="",A6,L6))</f>
        <v>Checkout</v>
      </c>
      <c r="N6" s="19" t="n">
        <f aca="false">IF(OR(A6="",F6=""),NA(),E6)</f>
        <v>300</v>
      </c>
    </row>
    <row r="7" customFormat="false" ht="15" hidden="false" customHeight="true" outlineLevel="0" collapsed="false">
      <c r="A7" s="4"/>
      <c r="B7" s="7" t="str">
        <f aca="false">IF(A7="","",IFERROR(INDEX(Inventário!$D$5:$D$24,MATCH(A7,Inventário!$A$5:$A$24,0)),""))</f>
        <v/>
      </c>
      <c r="C7" s="19" t="str">
        <f aca="false">IF(B7="","",B7*$B$3)</f>
        <v/>
      </c>
      <c r="D7" s="18"/>
      <c r="E7" s="19" t="str">
        <f aca="false">IF(A7="","",N(C7)+N(D7))</f>
        <v/>
      </c>
      <c r="F7" s="4"/>
      <c r="G7" s="4"/>
      <c r="H7" s="6" t="str">
        <f aca="false">IF(A7="","",IFERROR(INDEX(RIMA!$I$5:$I$24,MATCH(A7,RIMA!$A$5:$A$24,0)),"não está no RIMA"))</f>
        <v/>
      </c>
      <c r="I7" s="4"/>
      <c r="J7" s="4"/>
      <c r="K7" s="20"/>
      <c r="L7" s="4"/>
      <c r="M7" s="6" t="str">
        <f aca="false">IF(A7="","",IF(J7="","",J7&amp;"º · ")&amp;IF(L7="",A7,L7))</f>
        <v/>
      </c>
      <c r="N7" s="19" t="e">
        <f aca="false">IF(OR(A7="",F7=""),NA(),E7)</f>
        <v>#N/A</v>
      </c>
    </row>
    <row r="8" customFormat="false" ht="15" hidden="false" customHeight="true" outlineLevel="0" collapsed="false">
      <c r="A8" s="4"/>
      <c r="B8" s="7" t="str">
        <f aca="false">IF(A8="","",IFERROR(INDEX(Inventário!$D$5:$D$24,MATCH(A8,Inventário!$A$5:$A$24,0)),""))</f>
        <v/>
      </c>
      <c r="C8" s="19" t="str">
        <f aca="false">IF(B8="","",B8*$B$3)</f>
        <v/>
      </c>
      <c r="D8" s="18"/>
      <c r="E8" s="19" t="str">
        <f aca="false">IF(A8="","",N(C8)+N(D8))</f>
        <v/>
      </c>
      <c r="F8" s="4"/>
      <c r="G8" s="4"/>
      <c r="H8" s="6" t="str">
        <f aca="false">IF(A8="","",IFERROR(INDEX(RIMA!$I$5:$I$24,MATCH(A8,RIMA!$A$5:$A$24,0)),"não está no RIMA"))</f>
        <v/>
      </c>
      <c r="I8" s="4"/>
      <c r="J8" s="4"/>
      <c r="K8" s="20"/>
      <c r="L8" s="4"/>
      <c r="M8" s="6" t="str">
        <f aca="false">IF(A8="","",IF(J8="","",J8&amp;"º · ")&amp;IF(L8="",A8,L8))</f>
        <v/>
      </c>
      <c r="N8" s="19" t="e">
        <f aca="false">IF(OR(A8="",F8=""),NA(),E8)</f>
        <v>#N/A</v>
      </c>
    </row>
    <row r="9" customFormat="false" ht="15" hidden="false" customHeight="true" outlineLevel="0" collapsed="false">
      <c r="A9" s="4"/>
      <c r="B9" s="7" t="str">
        <f aca="false">IF(A9="","",IFERROR(INDEX(Inventário!$D$5:$D$24,MATCH(A9,Inventário!$A$5:$A$24,0)),""))</f>
        <v/>
      </c>
      <c r="C9" s="19" t="str">
        <f aca="false">IF(B9="","",B9*$B$3)</f>
        <v/>
      </c>
      <c r="D9" s="18"/>
      <c r="E9" s="19" t="str">
        <f aca="false">IF(A9="","",N(C9)+N(D9))</f>
        <v/>
      </c>
      <c r="F9" s="4"/>
      <c r="G9" s="4"/>
      <c r="H9" s="6" t="str">
        <f aca="false">IF(A9="","",IFERROR(INDEX(RIMA!$I$5:$I$24,MATCH(A9,RIMA!$A$5:$A$24,0)),"não está no RIMA"))</f>
        <v/>
      </c>
      <c r="I9" s="4"/>
      <c r="J9" s="4"/>
      <c r="K9" s="20"/>
      <c r="L9" s="4"/>
      <c r="M9" s="6" t="str">
        <f aca="false">IF(A9="","",IF(J9="","",J9&amp;"º · ")&amp;IF(L9="",A9,L9))</f>
        <v/>
      </c>
      <c r="N9" s="19" t="e">
        <f aca="false">IF(OR(A9="",F9=""),NA(),E9)</f>
        <v>#N/A</v>
      </c>
    </row>
    <row r="10" customFormat="false" ht="15" hidden="false" customHeight="true" outlineLevel="0" collapsed="false">
      <c r="A10" s="4"/>
      <c r="B10" s="7" t="str">
        <f aca="false">IF(A10="","",IFERROR(INDEX(Inventário!$D$5:$D$24,MATCH(A10,Inventário!$A$5:$A$24,0)),""))</f>
        <v/>
      </c>
      <c r="C10" s="19" t="str">
        <f aca="false">IF(B10="","",B10*$B$3)</f>
        <v/>
      </c>
      <c r="D10" s="18"/>
      <c r="E10" s="19" t="str">
        <f aca="false">IF(A10="","",N(C10)+N(D10))</f>
        <v/>
      </c>
      <c r="F10" s="4"/>
      <c r="G10" s="4"/>
      <c r="H10" s="6" t="str">
        <f aca="false">IF(A10="","",IFERROR(INDEX(RIMA!$I$5:$I$24,MATCH(A10,RIMA!$A$5:$A$24,0)),"não está no RIMA"))</f>
        <v/>
      </c>
      <c r="I10" s="4"/>
      <c r="J10" s="4"/>
      <c r="K10" s="20"/>
      <c r="L10" s="4"/>
      <c r="M10" s="6" t="str">
        <f aca="false">IF(A10="","",IF(J10="","",J10&amp;"º · ")&amp;IF(L10="",A10,L10))</f>
        <v/>
      </c>
      <c r="N10" s="19" t="e">
        <f aca="false">IF(OR(A10="",F10=""),NA(),E10)</f>
        <v>#N/A</v>
      </c>
    </row>
    <row r="11" customFormat="false" ht="15" hidden="false" customHeight="true" outlineLevel="0" collapsed="false">
      <c r="A11" s="4"/>
      <c r="B11" s="7" t="str">
        <f aca="false">IF(A11="","",IFERROR(INDEX(Inventário!$D$5:$D$24,MATCH(A11,Inventário!$A$5:$A$24,0)),""))</f>
        <v/>
      </c>
      <c r="C11" s="19" t="str">
        <f aca="false">IF(B11="","",B11*$B$3)</f>
        <v/>
      </c>
      <c r="D11" s="18"/>
      <c r="E11" s="19" t="str">
        <f aca="false">IF(A11="","",N(C11)+N(D11))</f>
        <v/>
      </c>
      <c r="F11" s="4"/>
      <c r="G11" s="4"/>
      <c r="H11" s="6" t="str">
        <f aca="false">IF(A11="","",IFERROR(INDEX(RIMA!$I$5:$I$24,MATCH(A11,RIMA!$A$5:$A$24,0)),"não está no RIMA"))</f>
        <v/>
      </c>
      <c r="I11" s="4"/>
      <c r="J11" s="4"/>
      <c r="K11" s="20"/>
      <c r="L11" s="4"/>
      <c r="M11" s="6" t="str">
        <f aca="false">IF(A11="","",IF(J11="","",J11&amp;"º · ")&amp;IF(L11="",A11,L11))</f>
        <v/>
      </c>
      <c r="N11" s="19" t="e">
        <f aca="false">IF(OR(A11="",F11=""),NA(),E11)</f>
        <v>#N/A</v>
      </c>
    </row>
    <row r="12" customFormat="false" ht="15" hidden="false" customHeight="true" outlineLevel="0" collapsed="false">
      <c r="A12" s="4"/>
      <c r="B12" s="7" t="str">
        <f aca="false">IF(A12="","",IFERROR(INDEX(Inventário!$D$5:$D$24,MATCH(A12,Inventário!$A$5:$A$24,0)),""))</f>
        <v/>
      </c>
      <c r="C12" s="19" t="str">
        <f aca="false">IF(B12="","",B12*$B$3)</f>
        <v/>
      </c>
      <c r="D12" s="18"/>
      <c r="E12" s="19" t="str">
        <f aca="false">IF(A12="","",N(C12)+N(D12))</f>
        <v/>
      </c>
      <c r="F12" s="4"/>
      <c r="G12" s="4"/>
      <c r="H12" s="6" t="str">
        <f aca="false">IF(A12="","",IFERROR(INDEX(RIMA!$I$5:$I$24,MATCH(A12,RIMA!$A$5:$A$24,0)),"não está no RIMA"))</f>
        <v/>
      </c>
      <c r="I12" s="4"/>
      <c r="J12" s="4"/>
      <c r="K12" s="20"/>
      <c r="L12" s="4"/>
      <c r="M12" s="6" t="str">
        <f aca="false">IF(A12="","",IF(J12="","",J12&amp;"º · ")&amp;IF(L12="",A12,L12))</f>
        <v/>
      </c>
      <c r="N12" s="19" t="e">
        <f aca="false">IF(OR(A12="",F12=""),NA(),E12)</f>
        <v>#N/A</v>
      </c>
    </row>
    <row r="13" customFormat="false" ht="15" hidden="false" customHeight="true" outlineLevel="0" collapsed="false">
      <c r="A13" s="4"/>
      <c r="B13" s="7" t="str">
        <f aca="false">IF(A13="","",IFERROR(INDEX(Inventário!$D$5:$D$24,MATCH(A13,Inventário!$A$5:$A$24,0)),""))</f>
        <v/>
      </c>
      <c r="C13" s="19" t="str">
        <f aca="false">IF(B13="","",B13*$B$3)</f>
        <v/>
      </c>
      <c r="D13" s="18"/>
      <c r="E13" s="19" t="str">
        <f aca="false">IF(A13="","",N(C13)+N(D13))</f>
        <v/>
      </c>
      <c r="F13" s="4"/>
      <c r="G13" s="4"/>
      <c r="H13" s="6" t="str">
        <f aca="false">IF(A13="","",IFERROR(INDEX(RIMA!$I$5:$I$24,MATCH(A13,RIMA!$A$5:$A$24,0)),"não está no RIMA"))</f>
        <v/>
      </c>
      <c r="I13" s="4"/>
      <c r="J13" s="4"/>
      <c r="K13" s="20"/>
      <c r="L13" s="4"/>
      <c r="M13" s="6" t="str">
        <f aca="false">IF(A13="","",IF(J13="","",J13&amp;"º · ")&amp;IF(L13="",A13,L13))</f>
        <v/>
      </c>
      <c r="N13" s="19" t="e">
        <f aca="false">IF(OR(A13="",F13=""),NA(),E13)</f>
        <v>#N/A</v>
      </c>
    </row>
    <row r="14" customFormat="false" ht="15" hidden="false" customHeight="true" outlineLevel="0" collapsed="false">
      <c r="A14" s="4"/>
      <c r="B14" s="7" t="str">
        <f aca="false">IF(A14="","",IFERROR(INDEX(Inventário!$D$5:$D$24,MATCH(A14,Inventário!$A$5:$A$24,0)),""))</f>
        <v/>
      </c>
      <c r="C14" s="19" t="str">
        <f aca="false">IF(B14="","",B14*$B$3)</f>
        <v/>
      </c>
      <c r="D14" s="18"/>
      <c r="E14" s="19" t="str">
        <f aca="false">IF(A14="","",N(C14)+N(D14))</f>
        <v/>
      </c>
      <c r="F14" s="4"/>
      <c r="G14" s="4"/>
      <c r="H14" s="6" t="str">
        <f aca="false">IF(A14="","",IFERROR(INDEX(RIMA!$I$5:$I$24,MATCH(A14,RIMA!$A$5:$A$24,0)),"não está no RIMA"))</f>
        <v/>
      </c>
      <c r="I14" s="4"/>
      <c r="J14" s="4"/>
      <c r="K14" s="20"/>
      <c r="L14" s="4"/>
      <c r="M14" s="6" t="str">
        <f aca="false">IF(A14="","",IF(J14="","",J14&amp;"º · ")&amp;IF(L14="",A14,L14))</f>
        <v/>
      </c>
      <c r="N14" s="19" t="e">
        <f aca="false">IF(OR(A14="",F14=""),NA(),E14)</f>
        <v>#N/A</v>
      </c>
    </row>
    <row r="15" customFormat="false" ht="15" hidden="false" customHeight="true" outlineLevel="0" collapsed="false">
      <c r="A15" s="4"/>
      <c r="B15" s="7" t="str">
        <f aca="false">IF(A15="","",IFERROR(INDEX(Inventário!$D$5:$D$24,MATCH(A15,Inventário!$A$5:$A$24,0)),""))</f>
        <v/>
      </c>
      <c r="C15" s="19" t="str">
        <f aca="false">IF(B15="","",B15*$B$3)</f>
        <v/>
      </c>
      <c r="D15" s="18"/>
      <c r="E15" s="19" t="str">
        <f aca="false">IF(A15="","",N(C15)+N(D15))</f>
        <v/>
      </c>
      <c r="F15" s="4"/>
      <c r="G15" s="4"/>
      <c r="H15" s="6" t="str">
        <f aca="false">IF(A15="","",IFERROR(INDEX(RIMA!$I$5:$I$24,MATCH(A15,RIMA!$A$5:$A$24,0)),"não está no RIMA"))</f>
        <v/>
      </c>
      <c r="I15" s="4"/>
      <c r="J15" s="4"/>
      <c r="K15" s="20"/>
      <c r="L15" s="4"/>
      <c r="M15" s="6" t="str">
        <f aca="false">IF(A15="","",IF(J15="","",J15&amp;"º · ")&amp;IF(L15="",A15,L15))</f>
        <v/>
      </c>
      <c r="N15" s="19" t="e">
        <f aca="false">IF(OR(A15="",F15=""),NA(),E15)</f>
        <v>#N/A</v>
      </c>
    </row>
    <row r="16" customFormat="false" ht="15" hidden="false" customHeight="true" outlineLevel="0" collapsed="false">
      <c r="A16" s="4"/>
      <c r="B16" s="7" t="str">
        <f aca="false">IF(A16="","",IFERROR(INDEX(Inventário!$D$5:$D$24,MATCH(A16,Inventário!$A$5:$A$24,0)),""))</f>
        <v/>
      </c>
      <c r="C16" s="19" t="str">
        <f aca="false">IF(B16="","",B16*$B$3)</f>
        <v/>
      </c>
      <c r="D16" s="18"/>
      <c r="E16" s="19" t="str">
        <f aca="false">IF(A16="","",N(C16)+N(D16))</f>
        <v/>
      </c>
      <c r="F16" s="4"/>
      <c r="G16" s="4"/>
      <c r="H16" s="6" t="str">
        <f aca="false">IF(A16="","",IFERROR(INDEX(RIMA!$I$5:$I$24,MATCH(A16,RIMA!$A$5:$A$24,0)),"não está no RIMA"))</f>
        <v/>
      </c>
      <c r="I16" s="4"/>
      <c r="J16" s="4"/>
      <c r="K16" s="20"/>
      <c r="L16" s="4"/>
      <c r="M16" s="6" t="str">
        <f aca="false">IF(A16="","",IF(J16="","",J16&amp;"º · ")&amp;IF(L16="",A16,L16))</f>
        <v/>
      </c>
      <c r="N16" s="19" t="e">
        <f aca="false">IF(OR(A16="",F16=""),NA(),E16)</f>
        <v>#N/A</v>
      </c>
    </row>
    <row r="17" customFormat="false" ht="15" hidden="false" customHeight="true" outlineLevel="0" collapsed="false">
      <c r="A17" s="4"/>
      <c r="B17" s="7" t="str">
        <f aca="false">IF(A17="","",IFERROR(INDEX(Inventário!$D$5:$D$24,MATCH(A17,Inventário!$A$5:$A$24,0)),""))</f>
        <v/>
      </c>
      <c r="C17" s="19" t="str">
        <f aca="false">IF(B17="","",B17*$B$3)</f>
        <v/>
      </c>
      <c r="D17" s="18"/>
      <c r="E17" s="19" t="str">
        <f aca="false">IF(A17="","",N(C17)+N(D17))</f>
        <v/>
      </c>
      <c r="F17" s="4"/>
      <c r="G17" s="4"/>
      <c r="H17" s="6" t="str">
        <f aca="false">IF(A17="","",IFERROR(INDEX(RIMA!$I$5:$I$24,MATCH(A17,RIMA!$A$5:$A$24,0)),"não está no RIMA"))</f>
        <v/>
      </c>
      <c r="I17" s="4"/>
      <c r="J17" s="4"/>
      <c r="K17" s="20"/>
      <c r="L17" s="4"/>
      <c r="M17" s="6" t="str">
        <f aca="false">IF(A17="","",IF(J17="","",J17&amp;"º · ")&amp;IF(L17="",A17,L17))</f>
        <v/>
      </c>
      <c r="N17" s="19" t="e">
        <f aca="false">IF(OR(A17="",F17=""),NA(),E17)</f>
        <v>#N/A</v>
      </c>
    </row>
    <row r="18" customFormat="false" ht="15" hidden="false" customHeight="true" outlineLevel="0" collapsed="false">
      <c r="A18" s="4"/>
      <c r="B18" s="7" t="str">
        <f aca="false">IF(A18="","",IFERROR(INDEX(Inventário!$D$5:$D$24,MATCH(A18,Inventário!$A$5:$A$24,0)),""))</f>
        <v/>
      </c>
      <c r="C18" s="19" t="str">
        <f aca="false">IF(B18="","",B18*$B$3)</f>
        <v/>
      </c>
      <c r="D18" s="18"/>
      <c r="E18" s="19" t="str">
        <f aca="false">IF(A18="","",N(C18)+N(D18))</f>
        <v/>
      </c>
      <c r="F18" s="4"/>
      <c r="G18" s="4"/>
      <c r="H18" s="6" t="str">
        <f aca="false">IF(A18="","",IFERROR(INDEX(RIMA!$I$5:$I$24,MATCH(A18,RIMA!$A$5:$A$24,0)),"não está no RIMA"))</f>
        <v/>
      </c>
      <c r="I18" s="4"/>
      <c r="J18" s="4"/>
      <c r="K18" s="20"/>
      <c r="L18" s="4"/>
      <c r="M18" s="6" t="str">
        <f aca="false">IF(A18="","",IF(J18="","",J18&amp;"º · ")&amp;IF(L18="",A18,L18))</f>
        <v/>
      </c>
      <c r="N18" s="19" t="e">
        <f aca="false">IF(OR(A18="",F18=""),NA(),E18)</f>
        <v>#N/A</v>
      </c>
    </row>
    <row r="19" customFormat="false" ht="15" hidden="false" customHeight="true" outlineLevel="0" collapsed="false">
      <c r="A19" s="4"/>
      <c r="B19" s="7" t="str">
        <f aca="false">IF(A19="","",IFERROR(INDEX(Inventário!$D$5:$D$24,MATCH(A19,Inventário!$A$5:$A$24,0)),""))</f>
        <v/>
      </c>
      <c r="C19" s="19" t="str">
        <f aca="false">IF(B19="","",B19*$B$3)</f>
        <v/>
      </c>
      <c r="D19" s="18"/>
      <c r="E19" s="19" t="str">
        <f aca="false">IF(A19="","",N(C19)+N(D19))</f>
        <v/>
      </c>
      <c r="F19" s="4"/>
      <c r="G19" s="4"/>
      <c r="H19" s="6" t="str">
        <f aca="false">IF(A19="","",IFERROR(INDEX(RIMA!$I$5:$I$24,MATCH(A19,RIMA!$A$5:$A$24,0)),"não está no RIMA"))</f>
        <v/>
      </c>
      <c r="I19" s="4"/>
      <c r="J19" s="4"/>
      <c r="K19" s="20"/>
      <c r="L19" s="4"/>
      <c r="M19" s="6" t="str">
        <f aca="false">IF(A19="","",IF(J19="","",J19&amp;"º · ")&amp;IF(L19="",A19,L19))</f>
        <v/>
      </c>
      <c r="N19" s="19" t="e">
        <f aca="false">IF(OR(A19="",F19=""),NA(),E19)</f>
        <v>#N/A</v>
      </c>
    </row>
    <row r="20" customFormat="false" ht="15" hidden="false" customHeight="true" outlineLevel="0" collapsed="false">
      <c r="A20" s="4"/>
      <c r="B20" s="7" t="str">
        <f aca="false">IF(A20="","",IFERROR(INDEX(Inventário!$D$5:$D$24,MATCH(A20,Inventário!$A$5:$A$24,0)),""))</f>
        <v/>
      </c>
      <c r="C20" s="19" t="str">
        <f aca="false">IF(B20="","",B20*$B$3)</f>
        <v/>
      </c>
      <c r="D20" s="18"/>
      <c r="E20" s="19" t="str">
        <f aca="false">IF(A20="","",N(C20)+N(D20))</f>
        <v/>
      </c>
      <c r="F20" s="4"/>
      <c r="G20" s="4"/>
      <c r="H20" s="6" t="str">
        <f aca="false">IF(A20="","",IFERROR(INDEX(RIMA!$I$5:$I$24,MATCH(A20,RIMA!$A$5:$A$24,0)),"não está no RIMA"))</f>
        <v/>
      </c>
      <c r="I20" s="4"/>
      <c r="J20" s="4"/>
      <c r="K20" s="20"/>
      <c r="L20" s="4"/>
      <c r="M20" s="6" t="str">
        <f aca="false">IF(A20="","",IF(J20="","",J20&amp;"º · ")&amp;IF(L20="",A20,L20))</f>
        <v/>
      </c>
      <c r="N20" s="19" t="e">
        <f aca="false">IF(OR(A20="",F20=""),NA(),E20)</f>
        <v>#N/A</v>
      </c>
    </row>
    <row r="21" customFormat="false" ht="15" hidden="false" customHeight="true" outlineLevel="0" collapsed="false">
      <c r="A21" s="4"/>
      <c r="B21" s="7" t="str">
        <f aca="false">IF(A21="","",IFERROR(INDEX(Inventário!$D$5:$D$24,MATCH(A21,Inventário!$A$5:$A$24,0)),""))</f>
        <v/>
      </c>
      <c r="C21" s="19" t="str">
        <f aca="false">IF(B21="","",B21*$B$3)</f>
        <v/>
      </c>
      <c r="D21" s="18"/>
      <c r="E21" s="19" t="str">
        <f aca="false">IF(A21="","",N(C21)+N(D21))</f>
        <v/>
      </c>
      <c r="F21" s="4"/>
      <c r="G21" s="4"/>
      <c r="H21" s="6" t="str">
        <f aca="false">IF(A21="","",IFERROR(INDEX(RIMA!$I$5:$I$24,MATCH(A21,RIMA!$A$5:$A$24,0)),"não está no RIMA"))</f>
        <v/>
      </c>
      <c r="I21" s="4"/>
      <c r="J21" s="4"/>
      <c r="K21" s="20"/>
      <c r="L21" s="4"/>
      <c r="M21" s="6" t="str">
        <f aca="false">IF(A21="","",IF(J21="","",J21&amp;"º · ")&amp;IF(L21="",A21,L21))</f>
        <v/>
      </c>
      <c r="N21" s="19" t="e">
        <f aca="false">IF(OR(A21="",F21=""),NA(),E21)</f>
        <v>#N/A</v>
      </c>
    </row>
    <row r="22" customFormat="false" ht="15" hidden="false" customHeight="true" outlineLevel="0" collapsed="false">
      <c r="A22" s="4"/>
      <c r="B22" s="7" t="str">
        <f aca="false">IF(A22="","",IFERROR(INDEX(Inventário!$D$5:$D$24,MATCH(A22,Inventário!$A$5:$A$24,0)),""))</f>
        <v/>
      </c>
      <c r="C22" s="19" t="str">
        <f aca="false">IF(B22="","",B22*$B$3)</f>
        <v/>
      </c>
      <c r="D22" s="18"/>
      <c r="E22" s="19" t="str">
        <f aca="false">IF(A22="","",N(C22)+N(D22))</f>
        <v/>
      </c>
      <c r="F22" s="4"/>
      <c r="G22" s="4"/>
      <c r="H22" s="6" t="str">
        <f aca="false">IF(A22="","",IFERROR(INDEX(RIMA!$I$5:$I$24,MATCH(A22,RIMA!$A$5:$A$24,0)),"não está no RIMA"))</f>
        <v/>
      </c>
      <c r="I22" s="4"/>
      <c r="J22" s="4"/>
      <c r="K22" s="20"/>
      <c r="L22" s="4"/>
      <c r="M22" s="6" t="str">
        <f aca="false">IF(A22="","",IF(J22="","",J22&amp;"º · ")&amp;IF(L22="",A22,L22))</f>
        <v/>
      </c>
      <c r="N22" s="19" t="e">
        <f aca="false">IF(OR(A22="",F22=""),NA(),E22)</f>
        <v>#N/A</v>
      </c>
    </row>
    <row r="23" customFormat="false" ht="15" hidden="false" customHeight="true" outlineLevel="0" collapsed="false">
      <c r="A23" s="4"/>
      <c r="B23" s="7" t="str">
        <f aca="false">IF(A23="","",IFERROR(INDEX(Inventário!$D$5:$D$24,MATCH(A23,Inventário!$A$5:$A$24,0)),""))</f>
        <v/>
      </c>
      <c r="C23" s="19" t="str">
        <f aca="false">IF(B23="","",B23*$B$3)</f>
        <v/>
      </c>
      <c r="D23" s="18"/>
      <c r="E23" s="19" t="str">
        <f aca="false">IF(A23="","",N(C23)+N(D23))</f>
        <v/>
      </c>
      <c r="F23" s="4"/>
      <c r="G23" s="4"/>
      <c r="H23" s="6" t="str">
        <f aca="false">IF(A23="","",IFERROR(INDEX(RIMA!$I$5:$I$24,MATCH(A23,RIMA!$A$5:$A$24,0)),"não está no RIMA"))</f>
        <v/>
      </c>
      <c r="I23" s="4"/>
      <c r="J23" s="4"/>
      <c r="K23" s="20"/>
      <c r="L23" s="4"/>
      <c r="M23" s="6" t="str">
        <f aca="false">IF(A23="","",IF(J23="","",J23&amp;"º · ")&amp;IF(L23="",A23,L23))</f>
        <v/>
      </c>
      <c r="N23" s="19" t="e">
        <f aca="false">IF(OR(A23="",F23=""),NA(),E23)</f>
        <v>#N/A</v>
      </c>
    </row>
    <row r="24" customFormat="false" ht="15" hidden="false" customHeight="true" outlineLevel="0" collapsed="false">
      <c r="A24" s="4"/>
      <c r="B24" s="7" t="str">
        <f aca="false">IF(A24="","",IFERROR(INDEX(Inventário!$D$5:$D$24,MATCH(A24,Inventário!$A$5:$A$24,0)),""))</f>
        <v/>
      </c>
      <c r="C24" s="19" t="str">
        <f aca="false">IF(B24="","",B24*$B$3)</f>
        <v/>
      </c>
      <c r="D24" s="18"/>
      <c r="E24" s="19" t="str">
        <f aca="false">IF(A24="","",N(C24)+N(D24))</f>
        <v/>
      </c>
      <c r="F24" s="4"/>
      <c r="G24" s="4"/>
      <c r="H24" s="6" t="str">
        <f aca="false">IF(A24="","",IFERROR(INDEX(RIMA!$I$5:$I$24,MATCH(A24,RIMA!$A$5:$A$24,0)),"não está no RIMA"))</f>
        <v/>
      </c>
      <c r="I24" s="4"/>
      <c r="J24" s="4"/>
      <c r="K24" s="20"/>
      <c r="L24" s="4"/>
      <c r="M24" s="6" t="str">
        <f aca="false">IF(A24="","",IF(J24="","",J24&amp;"º · ")&amp;IF(L24="",A24,L24))</f>
        <v/>
      </c>
      <c r="N24" s="19" t="e">
        <f aca="false">IF(OR(A24="",F24=""),NA(),E24)</f>
        <v>#N/A</v>
      </c>
    </row>
    <row r="25" customFormat="false" ht="15" hidden="false" customHeight="true" outlineLevel="0" collapsed="false">
      <c r="A25" s="4"/>
      <c r="B25" s="7" t="str">
        <f aca="false">IF(A25="","",IFERROR(INDEX(Inventário!$D$5:$D$24,MATCH(A25,Inventário!$A$5:$A$24,0)),""))</f>
        <v/>
      </c>
      <c r="C25" s="19" t="str">
        <f aca="false">IF(B25="","",B25*$B$3)</f>
        <v/>
      </c>
      <c r="D25" s="18"/>
      <c r="E25" s="19" t="str">
        <f aca="false">IF(A25="","",N(C25)+N(D25))</f>
        <v/>
      </c>
      <c r="F25" s="4"/>
      <c r="G25" s="4"/>
      <c r="H25" s="6" t="str">
        <f aca="false">IF(A25="","",IFERROR(INDEX(RIMA!$I$5:$I$24,MATCH(A25,RIMA!$A$5:$A$24,0)),"não está no RIMA"))</f>
        <v/>
      </c>
      <c r="I25" s="4"/>
      <c r="J25" s="4"/>
      <c r="K25" s="20"/>
      <c r="L25" s="4"/>
      <c r="M25" s="6" t="str">
        <f aca="false">IF(A25="","",IF(J25="","",J25&amp;"º · ")&amp;IF(L25="",A25,L25))</f>
        <v/>
      </c>
      <c r="N25" s="19" t="e">
        <f aca="false">IF(OR(A25="",F25=""),NA(),E25)</f>
        <v>#N/A</v>
      </c>
    </row>
    <row r="54" customFormat="false" ht="15" hidden="false" customHeight="false" outlineLevel="0" collapsed="false">
      <c r="A54" s="2" t="s">
        <v>104</v>
      </c>
    </row>
    <row r="55" customFormat="false" ht="15" hidden="false" customHeight="false" outlineLevel="0" collapsed="false">
      <c r="A55" s="2" t="s">
        <v>105</v>
      </c>
    </row>
    <row r="56" customFormat="false" ht="15" hidden="false" customHeight="false" outlineLevel="0" collapsed="false">
      <c r="A56" s="2" t="s">
        <v>106</v>
      </c>
    </row>
  </sheetData>
  <conditionalFormatting sqref="N6:N25">
    <cfRule type="expression" priority="2" aboveAverage="0" equalAverage="0" bottom="0" percent="0" rank="0" text="" dxfId="0">
      <formula>ISNA(N6)</formula>
    </cfRule>
  </conditionalFormatting>
  <dataValidations count="5"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A6:A25" type="list">
      <formula1>RIMA!$A$5:$A$24</formula1>
      <formula2>0</formula2>
    </dataValidation>
    <dataValidation allowBlank="true" error="Esforço vai de 1 (faz numa tarde) a 5 (contrata)." errorStyle="stop" errorTitle="Valor fora da faixa" operator="between" showDropDown="false" showErrorMessage="false" showInputMessage="false" sqref="F6:F25" type="whole">
      <formula1>1</formula1>
      <formula2>5</formula2>
    </dataValidation>
    <dataValidation allowBlank="true" errorStyle="stop" operator="between" showDropDown="false" showErrorMessage="false" showInputMessage="false" sqref="G6:G25" type="list">
      <formula1>"faz,contrata"</formula1>
      <formula2>0</formula2>
    </dataValidation>
    <dataValidation allowBlank="true" errorStyle="stop" operator="between" showDropDown="false" showErrorMessage="false" showInputMessage="false" sqref="I6:I25" type="list">
      <formula1>"construir,produzir,rotina"</formula1>
      <formula2>0</formula2>
    </dataValidation>
    <dataValidation allowBlank="true" error="Use 1, 2, 3... na ordem do caminho em Z." errorStyle="stop" errorTitle="Valor fora da faixa" operator="between" showDropDown="false" showErrorMessage="false" showInputMessage="false" sqref="J6:J25" type="whole">
      <formula1>1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0"/>
  </cols>
  <sheetData>
    <row r="1" customFormat="false" ht="18" hidden="false" customHeight="true" outlineLevel="0" collapsed="false">
      <c r="A1" s="1" t="s">
        <v>107</v>
      </c>
    </row>
    <row r="2" customFormat="false" ht="15" hidden="false" customHeight="true" outlineLevel="0" collapsed="false">
      <c r="A2" s="21"/>
    </row>
    <row r="3" customFormat="false" ht="15" hidden="false" customHeight="true" outlineLevel="0" collapsed="false">
      <c r="A3" s="21" t="s">
        <v>108</v>
      </c>
    </row>
    <row r="4" customFormat="false" ht="15" hidden="false" customHeight="true" outlineLevel="0" collapsed="false">
      <c r="A4" s="22" t="s">
        <v>109</v>
      </c>
    </row>
    <row r="5" customFormat="false" ht="15" hidden="false" customHeight="true" outlineLevel="0" collapsed="false">
      <c r="A5" s="21"/>
    </row>
    <row r="6" customFormat="false" ht="15" hidden="false" customHeight="true" outlineLevel="0" collapsed="false">
      <c r="A6" s="23" t="s">
        <v>110</v>
      </c>
    </row>
    <row r="7" customFormat="false" ht="15" hidden="false" customHeight="true" outlineLevel="0" collapsed="false">
      <c r="A7" s="21" t="s">
        <v>111</v>
      </c>
    </row>
    <row r="8" customFormat="false" ht="15" hidden="false" customHeight="true" outlineLevel="0" collapsed="false">
      <c r="A8" s="21" t="s">
        <v>112</v>
      </c>
    </row>
    <row r="9" customFormat="false" ht="15" hidden="false" customHeight="true" outlineLevel="0" collapsed="false">
      <c r="A9" s="21" t="s">
        <v>113</v>
      </c>
    </row>
    <row r="10" customFormat="false" ht="15" hidden="false" customHeight="true" outlineLevel="0" collapsed="false">
      <c r="A10" s="21" t="s">
        <v>114</v>
      </c>
    </row>
    <row r="11" customFormat="false" ht="15" hidden="false" customHeight="true" outlineLevel="0" collapsed="false">
      <c r="A11" s="21" t="s">
        <v>115</v>
      </c>
    </row>
    <row r="12" customFormat="false" ht="15" hidden="false" customHeight="true" outlineLevel="0" collapsed="false">
      <c r="A12" s="21"/>
    </row>
    <row r="13" customFormat="false" ht="15" hidden="false" customHeight="true" outlineLevel="0" collapsed="false">
      <c r="A13" s="23" t="s">
        <v>116</v>
      </c>
    </row>
    <row r="14" customFormat="false" ht="15" hidden="false" customHeight="true" outlineLevel="0" collapsed="false">
      <c r="A14" s="21" t="s">
        <v>117</v>
      </c>
    </row>
    <row r="15" customFormat="false" ht="15" hidden="false" customHeight="true" outlineLevel="0" collapsed="false">
      <c r="A15" s="21" t="s">
        <v>118</v>
      </c>
    </row>
    <row r="16" customFormat="false" ht="15" hidden="false" customHeight="true" outlineLevel="0" collapsed="false">
      <c r="A16" s="21" t="s">
        <v>119</v>
      </c>
    </row>
    <row r="17" customFormat="false" ht="15" hidden="false" customHeight="true" outlineLevel="0" collapsed="false">
      <c r="A17" s="21"/>
    </row>
    <row r="18" customFormat="false" ht="15" hidden="false" customHeight="true" outlineLevel="0" collapsed="false">
      <c r="A18" s="23" t="s">
        <v>120</v>
      </c>
    </row>
    <row r="19" customFormat="false" ht="15" hidden="false" customHeight="true" outlineLevel="0" collapsed="false">
      <c r="A19" s="21" t="s">
        <v>121</v>
      </c>
    </row>
    <row r="20" customFormat="false" ht="15" hidden="false" customHeight="true" outlineLevel="0" collapsed="false">
      <c r="A20" s="21" t="s">
        <v>122</v>
      </c>
    </row>
    <row r="21" customFormat="false" ht="15" hidden="false" customHeight="true" outlineLevel="0" collapsed="false">
      <c r="A21" s="21" t="s">
        <v>123</v>
      </c>
    </row>
    <row r="22" customFormat="false" ht="15" hidden="false" customHeight="true" outlineLevel="0" collapsed="false">
      <c r="A22" s="21"/>
    </row>
    <row r="23" customFormat="false" ht="15" hidden="false" customHeight="true" outlineLevel="0" collapsed="false">
      <c r="A23" s="23" t="s">
        <v>124</v>
      </c>
    </row>
    <row r="24" customFormat="false" ht="15" hidden="false" customHeight="true" outlineLevel="0" collapsed="false">
      <c r="A24" s="21" t="s">
        <v>125</v>
      </c>
    </row>
    <row r="25" customFormat="false" ht="15" hidden="false" customHeight="true" outlineLevel="0" collapsed="false">
      <c r="A25" s="21" t="s">
        <v>71</v>
      </c>
    </row>
    <row r="26" customFormat="false" ht="15" hidden="false" customHeight="true" outlineLevel="0" collapsed="false">
      <c r="A26" s="21" t="s">
        <v>126</v>
      </c>
    </row>
    <row r="27" customFormat="false" ht="15" hidden="false" customHeight="true" outlineLevel="0" collapsed="false">
      <c r="A27" s="21" t="s">
        <v>73</v>
      </c>
    </row>
    <row r="28" customFormat="false" ht="15" hidden="false" customHeight="true" outlineLevel="0" collapsed="false">
      <c r="A28" s="21" t="s">
        <v>127</v>
      </c>
    </row>
    <row r="29" customFormat="false" ht="15" hidden="false" customHeight="true" outlineLevel="0" collapsed="false">
      <c r="A29" s="22" t="s">
        <v>128</v>
      </c>
    </row>
    <row r="30" customFormat="false" ht="27.75" hidden="false" customHeight="true" outlineLevel="0" collapsed="false">
      <c r="A30" s="21" t="s">
        <v>129</v>
      </c>
    </row>
    <row r="31" customFormat="false" ht="15" hidden="false" customHeight="true" outlineLevel="0" collapsed="false">
      <c r="A31" s="21"/>
    </row>
    <row r="32" customFormat="false" ht="15" hidden="false" customHeight="true" outlineLevel="0" collapsed="false">
      <c r="A32" s="23" t="s">
        <v>130</v>
      </c>
    </row>
    <row r="33" customFormat="false" ht="15" hidden="false" customHeight="true" outlineLevel="0" collapsed="false">
      <c r="A33" s="21" t="s">
        <v>131</v>
      </c>
    </row>
    <row r="34" customFormat="false" ht="15" hidden="false" customHeight="true" outlineLevel="0" collapsed="false">
      <c r="A34" s="21" t="s">
        <v>132</v>
      </c>
    </row>
    <row r="35" customFormat="false" ht="15" hidden="false" customHeight="true" outlineLevel="0" collapsed="false">
      <c r="A35" s="21" t="s">
        <v>133</v>
      </c>
    </row>
    <row r="36" customFormat="false" ht="15" hidden="false" customHeight="true" outlineLevel="0" collapsed="false">
      <c r="A36" s="21" t="s">
        <v>134</v>
      </c>
    </row>
    <row r="37" customFormat="false" ht="27.75" hidden="false" customHeight="true" outlineLevel="0" collapsed="false">
      <c r="A37" s="21" t="s">
        <v>135</v>
      </c>
    </row>
    <row r="38" customFormat="false" ht="15" hidden="false" customHeight="true" outlineLevel="0" collapsed="false">
      <c r="A38" s="22" t="s">
        <v>136</v>
      </c>
    </row>
    <row r="39" customFormat="false" ht="15" hidden="false" customHeight="true" outlineLevel="0" collapsed="false">
      <c r="A39" s="21"/>
    </row>
    <row r="40" customFormat="false" ht="15" hidden="false" customHeight="true" outlineLevel="0" collapsed="false">
      <c r="A40" s="23" t="s">
        <v>137</v>
      </c>
    </row>
    <row r="41" customFormat="false" ht="15" hidden="false" customHeight="true" outlineLevel="0" collapsed="false">
      <c r="A41" s="21" t="s">
        <v>138</v>
      </c>
    </row>
    <row r="42" customFormat="false" ht="15" hidden="false" customHeight="true" outlineLevel="0" collapsed="false">
      <c r="A42" s="21" t="s">
        <v>139</v>
      </c>
    </row>
    <row r="43" customFormat="false" ht="15" hidden="false" customHeight="true" outlineLevel="0" collapsed="false">
      <c r="A43" s="21"/>
    </row>
    <row r="44" customFormat="false" ht="15" hidden="false" customHeight="true" outlineLevel="0" collapsed="false">
      <c r="A44" s="23" t="s">
        <v>140</v>
      </c>
    </row>
    <row r="45" customFormat="false" ht="15" hidden="false" customHeight="true" outlineLevel="0" collapsed="false">
      <c r="A45" s="21" t="s">
        <v>141</v>
      </c>
    </row>
    <row r="46" customFormat="false" ht="15" hidden="false" customHeight="true" outlineLevel="0" collapsed="false">
      <c r="A46" s="21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2026-09-23T02:18:25Z</dcterms:created>
  <dc:creator>Anwar Hermuche</dc:creator>
  <dc:description/>
  <dc:language>en-US</dc:language>
  <cp:lastModifiedBy/>
  <dcterms:modified xsi:type="dcterms:W3CDTF">2026-10-19T17:48:46Z</dcterms:modified>
  <cp:revision>1</cp:revision>
  <dc:subject/>
  <dc:title>Farol para infoprodutor: planilha em branco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